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compilare orario CAMPORA" sheetId="1" r:id="rId1"/>
    <sheet name="ORARIOXCLASSI" sheetId="2" r:id="rId2"/>
    <sheet name="Foglio2" sheetId="3" r:id="rId3"/>
  </sheets>
  <definedNames>
    <definedName name="_xlnm.Print_Area" localSheetId="0">'compilare orario CAMPORA'!$A$1:$AS$44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38" i="2" l="1"/>
  <c r="R38" i="2"/>
  <c r="Q38" i="2"/>
  <c r="P38" i="2"/>
  <c r="O38" i="2"/>
  <c r="N38" i="2"/>
  <c r="M38" i="2"/>
  <c r="L38" i="2"/>
  <c r="I38" i="2"/>
  <c r="H38" i="2"/>
  <c r="G38" i="2"/>
  <c r="F38" i="2"/>
  <c r="E38" i="2"/>
  <c r="D38" i="2"/>
  <c r="C38" i="2"/>
  <c r="B38" i="2"/>
  <c r="S37" i="2"/>
  <c r="R37" i="2"/>
  <c r="Q37" i="2"/>
  <c r="P37" i="2"/>
  <c r="O37" i="2"/>
  <c r="N37" i="2"/>
  <c r="M37" i="2"/>
  <c r="L37" i="2"/>
  <c r="I37" i="2"/>
  <c r="H37" i="2"/>
  <c r="G37" i="2"/>
  <c r="F37" i="2"/>
  <c r="E37" i="2"/>
  <c r="D37" i="2"/>
  <c r="C37" i="2"/>
  <c r="B37" i="2"/>
  <c r="S36" i="2"/>
  <c r="R36" i="2"/>
  <c r="Q36" i="2"/>
  <c r="P36" i="2"/>
  <c r="O36" i="2"/>
  <c r="N36" i="2"/>
  <c r="M36" i="2"/>
  <c r="L36" i="2"/>
  <c r="I36" i="2"/>
  <c r="H36" i="2"/>
  <c r="G36" i="2"/>
  <c r="F36" i="2"/>
  <c r="E36" i="2"/>
  <c r="D36" i="2"/>
  <c r="C36" i="2"/>
  <c r="B36" i="2"/>
  <c r="S35" i="2"/>
  <c r="R35" i="2"/>
  <c r="Q35" i="2"/>
  <c r="P35" i="2"/>
  <c r="O35" i="2"/>
  <c r="N35" i="2"/>
  <c r="M35" i="2"/>
  <c r="L35" i="2"/>
  <c r="I35" i="2"/>
  <c r="H35" i="2"/>
  <c r="G35" i="2"/>
  <c r="F35" i="2"/>
  <c r="E35" i="2"/>
  <c r="D35" i="2"/>
  <c r="C35" i="2"/>
  <c r="B35" i="2"/>
  <c r="S34" i="2"/>
  <c r="R34" i="2"/>
  <c r="Q34" i="2"/>
  <c r="P34" i="2"/>
  <c r="O34" i="2"/>
  <c r="N34" i="2"/>
  <c r="M34" i="2"/>
  <c r="L34" i="2"/>
  <c r="I34" i="2"/>
  <c r="H34" i="2"/>
  <c r="G34" i="2"/>
  <c r="F34" i="2"/>
  <c r="E34" i="2"/>
  <c r="D34" i="2"/>
  <c r="C34" i="2"/>
  <c r="B34" i="2"/>
  <c r="S33" i="2"/>
  <c r="R33" i="2"/>
  <c r="Q33" i="2"/>
  <c r="P33" i="2"/>
  <c r="O33" i="2"/>
  <c r="N33" i="2"/>
  <c r="M33" i="2"/>
  <c r="L33" i="2"/>
  <c r="I33" i="2"/>
  <c r="H33" i="2"/>
  <c r="G33" i="2"/>
  <c r="F33" i="2"/>
  <c r="E33" i="2"/>
  <c r="D33" i="2"/>
  <c r="C33" i="2"/>
  <c r="B33" i="2"/>
  <c r="S32" i="2"/>
  <c r="R32" i="2"/>
  <c r="Q32" i="2"/>
  <c r="P32" i="2"/>
  <c r="O32" i="2"/>
  <c r="N32" i="2"/>
  <c r="M32" i="2"/>
  <c r="L32" i="2"/>
  <c r="I32" i="2"/>
  <c r="H32" i="2"/>
  <c r="G32" i="2"/>
  <c r="F32" i="2"/>
  <c r="E32" i="2"/>
  <c r="D32" i="2"/>
  <c r="C32" i="2"/>
  <c r="B32" i="2"/>
  <c r="S31" i="2"/>
  <c r="R31" i="2"/>
  <c r="Q31" i="2"/>
  <c r="P31" i="2"/>
  <c r="O31" i="2"/>
  <c r="N31" i="2"/>
  <c r="M31" i="2"/>
  <c r="L31" i="2"/>
  <c r="I31" i="2"/>
  <c r="H31" i="2"/>
  <c r="G31" i="2"/>
  <c r="F31" i="2"/>
  <c r="E31" i="2"/>
  <c r="D31" i="2"/>
  <c r="C31" i="2"/>
  <c r="B31" i="2"/>
  <c r="S30" i="2"/>
  <c r="R30" i="2"/>
  <c r="Q30" i="2"/>
  <c r="P30" i="2"/>
  <c r="O30" i="2"/>
  <c r="N30" i="2"/>
  <c r="M30" i="2"/>
  <c r="L30" i="2"/>
  <c r="I30" i="2"/>
  <c r="H30" i="2"/>
  <c r="G30" i="2"/>
  <c r="F30" i="2"/>
  <c r="E30" i="2"/>
  <c r="D30" i="2"/>
  <c r="C30" i="2"/>
  <c r="B30" i="2"/>
  <c r="S29" i="2"/>
  <c r="R29" i="2"/>
  <c r="Q29" i="2"/>
  <c r="P29" i="2"/>
  <c r="O29" i="2"/>
  <c r="N29" i="2"/>
  <c r="M29" i="2"/>
  <c r="L29" i="2"/>
  <c r="I29" i="2"/>
  <c r="H29" i="2"/>
  <c r="G29" i="2"/>
  <c r="F29" i="2"/>
  <c r="E29" i="2"/>
  <c r="D29" i="2"/>
  <c r="C29" i="2"/>
  <c r="B29" i="2"/>
  <c r="S25" i="2"/>
  <c r="R25" i="2"/>
  <c r="Q25" i="2"/>
  <c r="P25" i="2"/>
  <c r="O25" i="2"/>
  <c r="N25" i="2"/>
  <c r="M25" i="2"/>
  <c r="L25" i="2"/>
  <c r="I25" i="2"/>
  <c r="H25" i="2"/>
  <c r="G25" i="2"/>
  <c r="F25" i="2"/>
  <c r="E25" i="2"/>
  <c r="D25" i="2"/>
  <c r="C25" i="2"/>
  <c r="B25" i="2"/>
  <c r="S24" i="2"/>
  <c r="R24" i="2"/>
  <c r="Q24" i="2"/>
  <c r="P24" i="2"/>
  <c r="O24" i="2"/>
  <c r="N24" i="2"/>
  <c r="M24" i="2"/>
  <c r="L24" i="2"/>
  <c r="I24" i="2"/>
  <c r="H24" i="2"/>
  <c r="G24" i="2"/>
  <c r="F24" i="2"/>
  <c r="E24" i="2"/>
  <c r="D24" i="2"/>
  <c r="C24" i="2"/>
  <c r="B24" i="2"/>
  <c r="S23" i="2"/>
  <c r="R23" i="2"/>
  <c r="Q23" i="2"/>
  <c r="P23" i="2"/>
  <c r="O23" i="2"/>
  <c r="N23" i="2"/>
  <c r="M23" i="2"/>
  <c r="L23" i="2"/>
  <c r="I23" i="2"/>
  <c r="H23" i="2"/>
  <c r="G23" i="2"/>
  <c r="F23" i="2"/>
  <c r="E23" i="2"/>
  <c r="D23" i="2"/>
  <c r="C23" i="2"/>
  <c r="B23" i="2"/>
  <c r="S22" i="2"/>
  <c r="R22" i="2"/>
  <c r="Q22" i="2"/>
  <c r="P22" i="2"/>
  <c r="O22" i="2"/>
  <c r="N22" i="2"/>
  <c r="M22" i="2"/>
  <c r="L22" i="2"/>
  <c r="I22" i="2"/>
  <c r="H22" i="2"/>
  <c r="G22" i="2"/>
  <c r="F22" i="2"/>
  <c r="E22" i="2"/>
  <c r="D22" i="2"/>
  <c r="C22" i="2"/>
  <c r="B22" i="2"/>
  <c r="S21" i="2"/>
  <c r="R21" i="2"/>
  <c r="Q21" i="2"/>
  <c r="P21" i="2"/>
  <c r="O21" i="2"/>
  <c r="N21" i="2"/>
  <c r="M21" i="2"/>
  <c r="L21" i="2"/>
  <c r="I21" i="2"/>
  <c r="H21" i="2"/>
  <c r="G21" i="2"/>
  <c r="F21" i="2"/>
  <c r="E21" i="2"/>
  <c r="D21" i="2"/>
  <c r="C21" i="2"/>
  <c r="B21" i="2"/>
  <c r="S20" i="2"/>
  <c r="R20" i="2"/>
  <c r="Q20" i="2"/>
  <c r="P20" i="2"/>
  <c r="O20" i="2"/>
  <c r="N20" i="2"/>
  <c r="M20" i="2"/>
  <c r="L20" i="2"/>
  <c r="I20" i="2"/>
  <c r="H20" i="2"/>
  <c r="G20" i="2"/>
  <c r="F20" i="2"/>
  <c r="E20" i="2"/>
  <c r="D20" i="2"/>
  <c r="C20" i="2"/>
  <c r="B20" i="2"/>
  <c r="S19" i="2"/>
  <c r="R19" i="2"/>
  <c r="Q19" i="2"/>
  <c r="P19" i="2"/>
  <c r="O19" i="2"/>
  <c r="N19" i="2"/>
  <c r="M19" i="2"/>
  <c r="L19" i="2"/>
  <c r="I19" i="2"/>
  <c r="H19" i="2"/>
  <c r="G19" i="2"/>
  <c r="F19" i="2"/>
  <c r="E19" i="2"/>
  <c r="D19" i="2"/>
  <c r="C19" i="2"/>
  <c r="B19" i="2"/>
  <c r="S18" i="2"/>
  <c r="R18" i="2"/>
  <c r="Q18" i="2"/>
  <c r="P18" i="2"/>
  <c r="O18" i="2"/>
  <c r="N18" i="2"/>
  <c r="M18" i="2"/>
  <c r="L18" i="2"/>
  <c r="I18" i="2"/>
  <c r="H18" i="2"/>
  <c r="G18" i="2"/>
  <c r="F18" i="2"/>
  <c r="E18" i="2"/>
  <c r="D18" i="2"/>
  <c r="C18" i="2"/>
  <c r="B18" i="2"/>
  <c r="S17" i="2"/>
  <c r="R17" i="2"/>
  <c r="Q17" i="2"/>
  <c r="P17" i="2"/>
  <c r="O17" i="2"/>
  <c r="N17" i="2"/>
  <c r="M17" i="2"/>
  <c r="L17" i="2"/>
  <c r="I17" i="2"/>
  <c r="H17" i="2"/>
  <c r="G17" i="2"/>
  <c r="F17" i="2"/>
  <c r="E17" i="2"/>
  <c r="D17" i="2"/>
  <c r="C17" i="2"/>
  <c r="B17" i="2"/>
  <c r="S16" i="2"/>
  <c r="R16" i="2"/>
  <c r="Q16" i="2"/>
  <c r="P16" i="2"/>
  <c r="O16" i="2"/>
  <c r="N16" i="2"/>
  <c r="M16" i="2"/>
  <c r="L16" i="2"/>
  <c r="I16" i="2"/>
  <c r="H16" i="2"/>
  <c r="G16" i="2"/>
  <c r="F16" i="2"/>
  <c r="E16" i="2"/>
  <c r="D16" i="2"/>
  <c r="C16" i="2"/>
  <c r="B16" i="2"/>
  <c r="S12" i="2"/>
  <c r="R12" i="2"/>
  <c r="Q12" i="2"/>
  <c r="P12" i="2"/>
  <c r="O12" i="2"/>
  <c r="N12" i="2"/>
  <c r="M12" i="2"/>
  <c r="L12" i="2"/>
  <c r="I12" i="2"/>
  <c r="H12" i="2"/>
  <c r="G12" i="2"/>
  <c r="F12" i="2"/>
  <c r="E12" i="2"/>
  <c r="D12" i="2"/>
  <c r="C12" i="2"/>
  <c r="B12" i="2"/>
  <c r="S11" i="2"/>
  <c r="R11" i="2"/>
  <c r="Q11" i="2"/>
  <c r="P11" i="2"/>
  <c r="O11" i="2"/>
  <c r="N11" i="2"/>
  <c r="M11" i="2"/>
  <c r="L11" i="2"/>
  <c r="I11" i="2"/>
  <c r="H11" i="2"/>
  <c r="G11" i="2"/>
  <c r="F11" i="2"/>
  <c r="E11" i="2"/>
  <c r="D11" i="2"/>
  <c r="C11" i="2"/>
  <c r="B11" i="2"/>
  <c r="S10" i="2"/>
  <c r="R10" i="2"/>
  <c r="Q10" i="2"/>
  <c r="P10" i="2"/>
  <c r="O10" i="2"/>
  <c r="N10" i="2"/>
  <c r="M10" i="2"/>
  <c r="L10" i="2"/>
  <c r="I10" i="2"/>
  <c r="H10" i="2"/>
  <c r="G10" i="2"/>
  <c r="F10" i="2"/>
  <c r="E10" i="2"/>
  <c r="D10" i="2"/>
  <c r="C10" i="2"/>
  <c r="B10" i="2"/>
  <c r="S9" i="2"/>
  <c r="R9" i="2"/>
  <c r="Q9" i="2"/>
  <c r="P9" i="2"/>
  <c r="O9" i="2"/>
  <c r="N9" i="2"/>
  <c r="M9" i="2"/>
  <c r="L9" i="2"/>
  <c r="I9" i="2"/>
  <c r="H9" i="2"/>
  <c r="G9" i="2"/>
  <c r="F9" i="2"/>
  <c r="E9" i="2"/>
  <c r="D9" i="2"/>
  <c r="C9" i="2"/>
  <c r="B9" i="2"/>
  <c r="S8" i="2"/>
  <c r="R8" i="2"/>
  <c r="Q8" i="2"/>
  <c r="P8" i="2"/>
  <c r="O8" i="2"/>
  <c r="N8" i="2"/>
  <c r="M8" i="2"/>
  <c r="L8" i="2"/>
  <c r="I8" i="2"/>
  <c r="H8" i="2"/>
  <c r="G8" i="2"/>
  <c r="F8" i="2"/>
  <c r="E8" i="2"/>
  <c r="D8" i="2"/>
  <c r="C8" i="2"/>
  <c r="B8" i="2"/>
  <c r="S7" i="2"/>
  <c r="R7" i="2"/>
  <c r="Q7" i="2"/>
  <c r="P7" i="2"/>
  <c r="O7" i="2"/>
  <c r="N7" i="2"/>
  <c r="M7" i="2"/>
  <c r="L7" i="2"/>
  <c r="I7" i="2"/>
  <c r="H7" i="2"/>
  <c r="G7" i="2"/>
  <c r="F7" i="2"/>
  <c r="E7" i="2"/>
  <c r="D7" i="2"/>
  <c r="C7" i="2"/>
  <c r="B7" i="2"/>
  <c r="S6" i="2"/>
  <c r="R6" i="2"/>
  <c r="Q6" i="2"/>
  <c r="P6" i="2"/>
  <c r="O6" i="2"/>
  <c r="N6" i="2"/>
  <c r="M6" i="2"/>
  <c r="L6" i="2"/>
  <c r="I6" i="2"/>
  <c r="H6" i="2"/>
  <c r="G6" i="2"/>
  <c r="F6" i="2"/>
  <c r="E6" i="2"/>
  <c r="D6" i="2"/>
  <c r="C6" i="2"/>
  <c r="B6" i="2"/>
  <c r="S5" i="2"/>
  <c r="R5" i="2"/>
  <c r="Q5" i="2"/>
  <c r="P5" i="2"/>
  <c r="O5" i="2"/>
  <c r="N5" i="2"/>
  <c r="M5" i="2"/>
  <c r="L5" i="2"/>
  <c r="I5" i="2"/>
  <c r="H5" i="2"/>
  <c r="G5" i="2"/>
  <c r="F5" i="2"/>
  <c r="E5" i="2"/>
  <c r="D5" i="2"/>
  <c r="C5" i="2"/>
  <c r="B5" i="2"/>
  <c r="S4" i="2"/>
  <c r="R4" i="2"/>
  <c r="Q4" i="2"/>
  <c r="P4" i="2"/>
  <c r="O4" i="2"/>
  <c r="N4" i="2"/>
  <c r="M4" i="2"/>
  <c r="L4" i="2"/>
  <c r="I4" i="2"/>
  <c r="H4" i="2"/>
  <c r="G4" i="2"/>
  <c r="F4" i="2"/>
  <c r="E4" i="2"/>
  <c r="D4" i="2"/>
  <c r="C4" i="2"/>
  <c r="B4" i="2"/>
  <c r="S3" i="2"/>
  <c r="R3" i="2"/>
  <c r="Q3" i="2"/>
  <c r="P3" i="2"/>
  <c r="O3" i="2"/>
  <c r="N3" i="2"/>
  <c r="M3" i="2"/>
  <c r="L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<sst xmlns="http://schemas.openxmlformats.org/spreadsheetml/2006/main" count="590" uniqueCount="106">
  <si>
    <t>Lettere</t>
  </si>
  <si>
    <t>2C</t>
  </si>
  <si>
    <t>2A</t>
  </si>
  <si>
    <t>2B</t>
  </si>
  <si>
    <t>1A</t>
  </si>
  <si>
    <t>Bruni Giulia</t>
  </si>
  <si>
    <t>SMCFN</t>
  </si>
  <si>
    <t>Cappelli Rosa</t>
  </si>
  <si>
    <t>Potenziamento</t>
  </si>
  <si>
    <t>1C</t>
  </si>
  <si>
    <t>3A</t>
  </si>
  <si>
    <t>1B</t>
  </si>
  <si>
    <t>3B</t>
  </si>
  <si>
    <t>Ciardo M. Carmela</t>
  </si>
  <si>
    <t>De Luca Andrea</t>
  </si>
  <si>
    <t>De Simone Gabriella</t>
  </si>
  <si>
    <t>Francese</t>
  </si>
  <si>
    <t>Furgiuele Nadia</t>
  </si>
  <si>
    <t>Launi Wilma</t>
  </si>
  <si>
    <t>Inglese</t>
  </si>
  <si>
    <t>Lorello Lidia</t>
  </si>
  <si>
    <t>Mileti Concetta</t>
  </si>
  <si>
    <t>Muoio Daniela</t>
  </si>
  <si>
    <t>E.Fisica</t>
  </si>
  <si>
    <t>Musì Ada</t>
  </si>
  <si>
    <t>Pino Rosaria</t>
  </si>
  <si>
    <t>Pizzuto Donatella</t>
  </si>
  <si>
    <t>Tecnologia</t>
  </si>
  <si>
    <t>Sabatino Marina</t>
  </si>
  <si>
    <t>Runco Emilia</t>
  </si>
  <si>
    <t>E.Musicale</t>
  </si>
  <si>
    <t>Sarpi Nadia</t>
  </si>
  <si>
    <t>Religione</t>
  </si>
  <si>
    <t>Scalise Rossana</t>
  </si>
  <si>
    <t>Arte</t>
  </si>
  <si>
    <t>Guerrera M.Luisa</t>
  </si>
  <si>
    <t>Sostegno</t>
  </si>
  <si>
    <t>Pedatella Donatella</t>
  </si>
  <si>
    <t>MENSA</t>
  </si>
  <si>
    <t>DISPOSIZIONE</t>
  </si>
  <si>
    <t>ORARIO STRUMENTO MUSICALE</t>
  </si>
  <si>
    <t>DALLE ORE 14.15 ALLE 0RE18.15</t>
  </si>
  <si>
    <t>GALLO MARIA</t>
  </si>
  <si>
    <t xml:space="preserve">Dalle </t>
  </si>
  <si>
    <t>ore</t>
  </si>
  <si>
    <t xml:space="preserve">Alle </t>
  </si>
  <si>
    <t>Dalle</t>
  </si>
  <si>
    <t>Alle</t>
  </si>
  <si>
    <t>TALOTTA FRANCESCO</t>
  </si>
  <si>
    <t>LUNEDÍ</t>
  </si>
  <si>
    <t>MARTEDÍ</t>
  </si>
  <si>
    <t xml:space="preserve">Non mofificare né scrivere. </t>
  </si>
  <si>
    <t>CLASSI/ORE</t>
  </si>
  <si>
    <t>mensa</t>
  </si>
  <si>
    <t>L'orario settimanale si compila automaticamente</t>
  </si>
  <si>
    <t>CLASSE 1A</t>
  </si>
  <si>
    <t>in base alla scheda precedente.</t>
  </si>
  <si>
    <t>CLASSE 2A</t>
  </si>
  <si>
    <t>CLASSE 3A</t>
  </si>
  <si>
    <t>CLASSE 1B</t>
  </si>
  <si>
    <t>CLASSE 2B</t>
  </si>
  <si>
    <t>CLASSE 3B</t>
  </si>
  <si>
    <t>CLASSE 1C</t>
  </si>
  <si>
    <t>CLASSE 2C</t>
  </si>
  <si>
    <t>CLASSE 3C</t>
  </si>
  <si>
    <t>CLASSE 3D</t>
  </si>
  <si>
    <t>MERCOLEDÍ</t>
  </si>
  <si>
    <t>GIOVEDÍ</t>
  </si>
  <si>
    <t>VENERDÍ</t>
  </si>
  <si>
    <t>SABATO</t>
  </si>
  <si>
    <t>Classi</t>
  </si>
  <si>
    <t>3C</t>
  </si>
  <si>
    <t>3D</t>
  </si>
  <si>
    <t>Grimoli Federica</t>
  </si>
  <si>
    <t>Lorelli Fiorina</t>
  </si>
  <si>
    <t>Marigliano Virginia</t>
  </si>
  <si>
    <t>ORARIO2023/2024</t>
  </si>
  <si>
    <t>MELLACE ANDREA</t>
  </si>
  <si>
    <t>ANANIA LUANA</t>
  </si>
  <si>
    <t>CHITARRA</t>
  </si>
  <si>
    <t>Vaccaro M. Rosa</t>
  </si>
  <si>
    <t>14.15</t>
  </si>
  <si>
    <t>18.15</t>
  </si>
  <si>
    <t>3A AIELLO</t>
  </si>
  <si>
    <t>2B CLETO</t>
  </si>
  <si>
    <t>2CL</t>
  </si>
  <si>
    <t>17.30</t>
  </si>
  <si>
    <t>3CL</t>
  </si>
  <si>
    <t>GALLO M</t>
  </si>
  <si>
    <t>A</t>
  </si>
  <si>
    <t xml:space="preserve">MELLACE          Dalle </t>
  </si>
  <si>
    <t>ANANIA L</t>
  </si>
  <si>
    <t>TALOTTA F</t>
  </si>
  <si>
    <t>MI</t>
  </si>
  <si>
    <t>LUN</t>
  </si>
  <si>
    <t>MAR</t>
  </si>
  <si>
    <t>MER</t>
  </si>
  <si>
    <t>GIOV</t>
  </si>
  <si>
    <t>VEN</t>
  </si>
  <si>
    <t>Bennardo Monica</t>
  </si>
  <si>
    <t xml:space="preserve">    Lettere</t>
  </si>
  <si>
    <t>LUNEDI</t>
  </si>
  <si>
    <t>MARTEDI</t>
  </si>
  <si>
    <t>MERCOLEDI</t>
  </si>
  <si>
    <t>GIOVEDI</t>
  </si>
  <si>
    <t>VENERDI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</si>
</sst>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55" x14ac:knownFonts="1">
    <font>
      <sz val="11"/>
      <color rgb="FF000000"/>
      <name val="Calibri"/>
      <family val="2"/>
      <charset val="1"/>
    </font>
    <font>
      <b/>
      <sz val="20"/>
      <color rgb="FF000000"/>
      <name val="Times New Roman"/>
      <family val="1"/>
      <charset val="1"/>
    </font>
    <font>
      <sz val="20"/>
      <name val="Calibri"/>
      <family val="2"/>
      <charset val="1"/>
    </font>
    <font>
      <b/>
      <sz val="14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9C6500"/>
      <name val="Calibri"/>
      <family val="2"/>
      <charset val="1"/>
    </font>
    <font>
      <b/>
      <sz val="11"/>
      <name val="Calibri"/>
      <family val="2"/>
      <charset val="1"/>
    </font>
    <font>
      <sz val="20"/>
      <color rgb="FF000000"/>
      <name val="Times New Roman"/>
      <family val="1"/>
      <charset val="1"/>
    </font>
    <font>
      <sz val="20"/>
      <name val="Times New Roman"/>
      <family val="1"/>
      <charset val="1"/>
    </font>
    <font>
      <b/>
      <sz val="18"/>
      <name val="Times New Roman"/>
      <family val="1"/>
      <charset val="1"/>
    </font>
    <font>
      <sz val="18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b/>
      <sz val="18"/>
      <color rgb="FF006100"/>
      <name val="Times New Roman"/>
      <family val="1"/>
      <charset val="1"/>
    </font>
    <font>
      <b/>
      <sz val="18"/>
      <color rgb="FF9C0006"/>
      <name val="Times New Roman"/>
      <family val="1"/>
      <charset val="1"/>
    </font>
    <font>
      <b/>
      <sz val="18"/>
      <color rgb="FF9C6500"/>
      <name val="Times New Roman"/>
      <family val="1"/>
      <charset val="1"/>
    </font>
    <font>
      <sz val="18"/>
      <name val="Times New Roman"/>
      <family val="1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000000"/>
      <name val="Times New Roman"/>
      <family val="1"/>
    </font>
    <font>
      <sz val="11"/>
      <name val="Calibri"/>
      <family val="2"/>
      <charset val="1"/>
    </font>
    <font>
      <b/>
      <sz val="18"/>
      <name val="Times New Roman"/>
      <family val="1"/>
    </font>
    <font>
      <b/>
      <sz val="18"/>
      <name val="Calibri"/>
      <family val="2"/>
      <charset val="1"/>
    </font>
    <font>
      <b/>
      <sz val="18"/>
      <name val="Calibri"/>
      <family val="2"/>
    </font>
    <font>
      <b/>
      <sz val="18"/>
      <color theme="3"/>
      <name val="Times New Roman"/>
      <family val="1"/>
      <charset val="1"/>
    </font>
    <font>
      <b/>
      <sz val="20"/>
      <color theme="5" tint="0.39997558519241921"/>
      <name val="Times New Roman"/>
      <family val="1"/>
      <charset val="1"/>
    </font>
    <font>
      <b/>
      <sz val="20"/>
      <color theme="8" tint="-0.249977111117893"/>
      <name val="Times New Roman"/>
      <family val="1"/>
      <charset val="1"/>
    </font>
    <font>
      <b/>
      <sz val="18"/>
      <color rgb="FF000000"/>
      <name val="Times New Roman"/>
      <family val="1"/>
    </font>
    <font>
      <b/>
      <sz val="20"/>
      <name val="Times New Roman"/>
      <family val="1"/>
    </font>
    <font>
      <b/>
      <sz val="20"/>
      <color theme="5" tint="0.39997558519241921"/>
      <name val="Times New Roman"/>
      <family val="1"/>
    </font>
    <font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3" tint="0.39997558519241921"/>
      <name val="Times New Roman"/>
      <family val="1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20"/>
      <color theme="8" tint="-0.249977111117893"/>
      <name val="Times New Roman"/>
      <family val="1"/>
    </font>
    <font>
      <b/>
      <sz val="11"/>
      <color theme="8" tint="-0.249977111117893"/>
      <name val="Times New Roman"/>
      <family val="1"/>
    </font>
    <font>
      <b/>
      <sz val="16"/>
      <color theme="3"/>
      <name val="Times New Roman"/>
      <family val="1"/>
    </font>
    <font>
      <b/>
      <sz val="16"/>
      <color theme="5" tint="0.39997558519241921"/>
      <name val="Times New Roman"/>
      <family val="1"/>
    </font>
    <font>
      <b/>
      <sz val="11"/>
      <color theme="5" tint="0.39997558519241921"/>
      <name val="Times New Roman"/>
      <family val="1"/>
    </font>
    <font>
      <sz val="11"/>
      <color theme="5" tint="0.39997558519241921"/>
      <name val="Times New Roman"/>
      <family val="1"/>
    </font>
    <font>
      <sz val="20"/>
      <color rgb="FF000000"/>
      <name val="Times New Roman"/>
      <family val="1"/>
    </font>
    <font>
      <b/>
      <sz val="16"/>
      <name val="Times New Roman"/>
      <family val="1"/>
    </font>
    <font>
      <b/>
      <sz val="20"/>
      <color rgb="FFFF0000"/>
      <name val="Times New Roman"/>
      <family val="1"/>
      <charset val="1"/>
    </font>
    <font>
      <b/>
      <sz val="11"/>
      <color rgb="FFFF0000"/>
      <name val="Times New Roman"/>
      <family val="1"/>
      <charset val="1"/>
    </font>
    <font>
      <b/>
      <sz val="16"/>
      <color rgb="FFFF0000"/>
      <name val="Times New Roman"/>
      <family val="1"/>
    </font>
    <font>
      <b/>
      <sz val="11"/>
      <color theme="5"/>
      <name val="Times New Roman"/>
      <family val="1"/>
    </font>
    <font>
      <b/>
      <sz val="11"/>
      <color rgb="FFFF0000"/>
      <name val="Times New Roman"/>
      <family val="1"/>
    </font>
    <font>
      <b/>
      <sz val="20"/>
      <color rgb="FF376092"/>
      <name val="Times New Roman"/>
      <family val="1"/>
    </font>
    <font>
      <b/>
      <sz val="20"/>
      <color rgb="FFFF000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rgb="FFFFC7CE"/>
        <bgColor rgb="FFFCD5B5"/>
      </patternFill>
    </fill>
    <fill>
      <patternFill patternType="solid">
        <fgColor rgb="FFC6EFCE"/>
        <bgColor rgb="FFB7DEE8"/>
      </patternFill>
    </fill>
    <fill>
      <patternFill patternType="solid">
        <fgColor rgb="FFFFEB9C"/>
        <bgColor rgb="FFFCD5B5"/>
      </patternFill>
    </fill>
    <fill>
      <patternFill patternType="solid">
        <fgColor rgb="FFFFFFCC"/>
        <bgColor rgb="FFFDEADA"/>
      </patternFill>
    </fill>
    <fill>
      <patternFill patternType="solid">
        <fgColor rgb="FF8EB4E3"/>
        <bgColor rgb="FFB2B2B2"/>
      </patternFill>
    </fill>
    <fill>
      <patternFill patternType="solid">
        <fgColor rgb="FFFFFFFF"/>
        <bgColor rgb="FFF2F2F2"/>
      </patternFill>
    </fill>
    <fill>
      <patternFill patternType="solid">
        <fgColor rgb="FFEEECE1"/>
        <bgColor rgb="FFF2F2F2"/>
      </patternFill>
    </fill>
    <fill>
      <patternFill patternType="solid">
        <fgColor rgb="FFC6D9F1"/>
        <bgColor rgb="FFB7DEE8"/>
      </patternFill>
    </fill>
    <fill>
      <patternFill patternType="solid">
        <fgColor rgb="FFFDEADA"/>
        <bgColor rgb="FFEEECE1"/>
      </patternFill>
    </fill>
    <fill>
      <patternFill patternType="solid">
        <fgColor rgb="FFE6B9B8"/>
        <bgColor rgb="FFFFC7CE"/>
      </patternFill>
    </fill>
    <fill>
      <patternFill patternType="solid">
        <fgColor rgb="FFFF0000"/>
        <bgColor rgb="FF9C0006"/>
      </patternFill>
    </fill>
    <fill>
      <patternFill patternType="solid">
        <fgColor rgb="FF4F81BD"/>
        <bgColor rgb="FF376092"/>
      </patternFill>
    </fill>
    <fill>
      <patternFill patternType="solid">
        <fgColor rgb="FFFFFF00"/>
        <bgColor rgb="FFFFC000"/>
      </patternFill>
    </fill>
    <fill>
      <patternFill patternType="solid">
        <fgColor rgb="FFF2F2F2"/>
        <bgColor rgb="FFEEECE1"/>
      </patternFill>
    </fill>
    <fill>
      <patternFill patternType="solid">
        <fgColor theme="9" tint="0.79998168889431442"/>
        <bgColor rgb="FFB7DEE8"/>
      </patternFill>
    </fill>
    <fill>
      <patternFill patternType="solid">
        <fgColor theme="5" tint="0.59999389629810485"/>
        <bgColor rgb="FF376092"/>
      </patternFill>
    </fill>
    <fill>
      <patternFill patternType="solid">
        <fgColor theme="9" tint="0.79998168889431442"/>
        <bgColor rgb="FF376092"/>
      </patternFill>
    </fill>
    <fill>
      <patternFill patternType="solid">
        <fgColor rgb="FFFF0000"/>
        <bgColor rgb="FFF2F2F2"/>
      </patternFill>
    </fill>
    <fill>
      <patternFill patternType="solid">
        <fgColor theme="4"/>
        <bgColor rgb="FFB7DEE8"/>
      </patternFill>
    </fill>
    <fill>
      <patternFill patternType="solid">
        <fgColor theme="4"/>
        <bgColor rgb="FFF2F2F2"/>
      </patternFill>
    </fill>
    <fill>
      <patternFill patternType="solid">
        <fgColor theme="8" tint="0.59999389629810485"/>
        <bgColor rgb="FFB7DEE8"/>
      </patternFill>
    </fill>
    <fill>
      <patternFill patternType="solid">
        <fgColor theme="0"/>
        <bgColor rgb="FF376092"/>
      </patternFill>
    </fill>
    <fill>
      <patternFill patternType="solid">
        <fgColor theme="9" tint="0.79998168889431442"/>
        <bgColor rgb="FF993366"/>
      </patternFill>
    </fill>
    <fill>
      <patternFill patternType="solid">
        <fgColor theme="5" tint="0.59999389629810485"/>
        <bgColor rgb="FF993366"/>
      </patternFill>
    </fill>
    <fill>
      <patternFill patternType="solid">
        <fgColor theme="6" tint="0.7999816888943144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376092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2"/>
        <bgColor rgb="FFB2B2B2"/>
      </patternFill>
    </fill>
    <fill>
      <patternFill patternType="solid">
        <fgColor theme="4"/>
        <bgColor rgb="FFB2B2B2"/>
      </patternFill>
    </fill>
    <fill>
      <patternFill patternType="solid">
        <fgColor theme="4"/>
        <bgColor rgb="FFFFC7CE"/>
      </patternFill>
    </fill>
    <fill>
      <patternFill patternType="solid">
        <fgColor theme="3" tint="0.79998168889431442"/>
        <bgColor rgb="FFB2B2B2"/>
      </patternFill>
    </fill>
    <fill>
      <patternFill patternType="solid">
        <fgColor theme="5" tint="0.59999389629810485"/>
        <bgColor rgb="FFB2B2B2"/>
      </patternFill>
    </fill>
    <fill>
      <patternFill patternType="solid">
        <fgColor rgb="FF00B050"/>
        <bgColor rgb="FFF2F2F2"/>
      </patternFill>
    </fill>
    <fill>
      <patternFill patternType="solid">
        <fgColor rgb="FF00B050"/>
        <bgColor rgb="FFB7DEE8"/>
      </patternFill>
    </fill>
    <fill>
      <patternFill patternType="solid">
        <fgColor rgb="FF00B050"/>
        <bgColor rgb="FF993366"/>
      </patternFill>
    </fill>
    <fill>
      <patternFill patternType="solid">
        <fgColor rgb="FF00B050"/>
        <bgColor rgb="FFEEECE1"/>
      </patternFill>
    </fill>
    <fill>
      <patternFill patternType="solid">
        <fgColor theme="4" tint="0.39997558519241921"/>
        <bgColor rgb="FFB2B2B2"/>
      </patternFill>
    </fill>
    <fill>
      <patternFill patternType="solid">
        <fgColor theme="4" tint="0.39997558519241921"/>
        <bgColor rgb="FFF2F2F2"/>
      </patternFill>
    </fill>
    <fill>
      <patternFill patternType="solid">
        <fgColor rgb="FF0070C0"/>
        <bgColor rgb="FFFFC7CE"/>
      </patternFill>
    </fill>
    <fill>
      <patternFill patternType="solid">
        <fgColor rgb="FF0070C0"/>
        <bgColor rgb="FFEEECE1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rgb="FFB2B2B2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medium">
        <color auto="1"/>
      </top>
      <bottom/>
      <diagonal/>
    </border>
    <border>
      <left style="thin">
        <color rgb="FFB2B2B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164" fontId="23" fillId="0" borderId="0" applyBorder="0" applyProtection="0"/>
    <xf numFmtId="0" fontId="4" fillId="2" borderId="0" applyBorder="0" applyProtection="0"/>
    <xf numFmtId="0" fontId="5" fillId="3" borderId="0" applyBorder="0" applyProtection="0"/>
    <xf numFmtId="0" fontId="6" fillId="4" borderId="0" applyBorder="0" applyProtection="0"/>
    <xf numFmtId="0" fontId="23" fillId="5" borderId="1" applyProtection="0"/>
  </cellStyleXfs>
  <cellXfs count="197">
    <xf numFmtId="0" fontId="0" fillId="0" borderId="0" xfId="0"/>
    <xf numFmtId="0" fontId="1" fillId="0" borderId="0" xfId="0" applyFont="1" applyBorder="1"/>
    <xf numFmtId="0" fontId="2" fillId="6" borderId="0" xfId="0" applyFont="1" applyFill="1" applyBorder="1"/>
    <xf numFmtId="0" fontId="8" fillId="0" borderId="0" xfId="0" applyFont="1"/>
    <xf numFmtId="0" fontId="11" fillId="0" borderId="0" xfId="0" applyFont="1"/>
    <xf numFmtId="0" fontId="12" fillId="0" borderId="0" xfId="0" applyFont="1"/>
    <xf numFmtId="49" fontId="9" fillId="7" borderId="6" xfId="0" applyNumberFormat="1" applyFont="1" applyFill="1" applyBorder="1"/>
    <xf numFmtId="49" fontId="9" fillId="7" borderId="6" xfId="0" applyNumberFormat="1" applyFont="1" applyFill="1" applyBorder="1" applyAlignment="1">
      <alignment horizontal="center"/>
    </xf>
    <xf numFmtId="0" fontId="10" fillId="8" borderId="6" xfId="0" applyFont="1" applyFill="1" applyBorder="1" applyAlignment="1">
      <alignment horizontal="left" vertical="center"/>
    </xf>
    <xf numFmtId="0" fontId="10" fillId="9" borderId="7" xfId="4" applyFont="1" applyFill="1" applyBorder="1" applyAlignment="1" applyProtection="1">
      <alignment horizontal="center"/>
    </xf>
    <xf numFmtId="0" fontId="10" fillId="8" borderId="6" xfId="2" applyFont="1" applyFill="1" applyBorder="1" applyAlignment="1" applyProtection="1">
      <alignment horizontal="center"/>
    </xf>
    <xf numFmtId="0" fontId="10" fillId="9" borderId="6" xfId="4" applyFont="1" applyFill="1" applyBorder="1" applyAlignment="1" applyProtection="1">
      <alignment horizontal="center"/>
    </xf>
    <xf numFmtId="0" fontId="10" fillId="10" borderId="6" xfId="0" applyFont="1" applyFill="1" applyBorder="1" applyAlignment="1">
      <alignment horizontal="center"/>
    </xf>
    <xf numFmtId="0" fontId="10" fillId="11" borderId="6" xfId="3" applyFont="1" applyFill="1" applyBorder="1" applyAlignment="1" applyProtection="1">
      <alignment horizontal="center"/>
    </xf>
    <xf numFmtId="0" fontId="9" fillId="0" borderId="6" xfId="0" applyFont="1" applyBorder="1" applyAlignment="1">
      <alignment horizontal="left"/>
    </xf>
    <xf numFmtId="0" fontId="10" fillId="12" borderId="6" xfId="4" applyFont="1" applyFill="1" applyBorder="1" applyAlignment="1" applyProtection="1">
      <alignment horizontal="center"/>
    </xf>
    <xf numFmtId="0" fontId="10" fillId="12" borderId="6" xfId="3" applyFont="1" applyFill="1" applyBorder="1" applyAlignment="1" applyProtection="1">
      <alignment horizontal="center"/>
    </xf>
    <xf numFmtId="0" fontId="10" fillId="9" borderId="10" xfId="4" applyFont="1" applyFill="1" applyBorder="1" applyAlignment="1" applyProtection="1">
      <alignment horizontal="center"/>
    </xf>
    <xf numFmtId="0" fontId="10" fillId="9" borderId="6" xfId="3" applyFont="1" applyFill="1" applyBorder="1" applyAlignment="1" applyProtection="1">
      <alignment horizontal="center"/>
    </xf>
    <xf numFmtId="0" fontId="10" fillId="11" borderId="6" xfId="4" applyFont="1" applyFill="1" applyBorder="1" applyAlignment="1" applyProtection="1">
      <alignment horizontal="center"/>
    </xf>
    <xf numFmtId="0" fontId="10" fillId="9" borderId="8" xfId="4" applyFont="1" applyFill="1" applyBorder="1" applyAlignment="1" applyProtection="1">
      <alignment horizontal="center"/>
    </xf>
    <xf numFmtId="0" fontId="10" fillId="9" borderId="11" xfId="4" applyFont="1" applyFill="1" applyBorder="1" applyAlignment="1" applyProtection="1">
      <alignment horizontal="center"/>
    </xf>
    <xf numFmtId="0" fontId="10" fillId="9" borderId="12" xfId="4" applyFont="1" applyFill="1" applyBorder="1" applyAlignment="1" applyProtection="1">
      <alignment horizontal="center"/>
    </xf>
    <xf numFmtId="49" fontId="9" fillId="7" borderId="10" xfId="0" applyNumberFormat="1" applyFont="1" applyFill="1" applyBorder="1" applyAlignment="1">
      <alignment horizontal="center"/>
    </xf>
    <xf numFmtId="0" fontId="10" fillId="8" borderId="12" xfId="2" applyFont="1" applyFill="1" applyBorder="1" applyAlignment="1" applyProtection="1">
      <alignment horizontal="center"/>
    </xf>
    <xf numFmtId="0" fontId="10" fillId="8" borderId="10" xfId="2" applyFont="1" applyFill="1" applyBorder="1" applyAlignment="1" applyProtection="1">
      <alignment horizontal="center"/>
    </xf>
    <xf numFmtId="49" fontId="17" fillId="7" borderId="6" xfId="0" applyNumberFormat="1" applyFont="1" applyFill="1" applyBorder="1"/>
    <xf numFmtId="0" fontId="11" fillId="0" borderId="6" xfId="0" applyFont="1" applyBorder="1"/>
    <xf numFmtId="0" fontId="11" fillId="7" borderId="6" xfId="0" applyFont="1" applyFill="1" applyBorder="1"/>
    <xf numFmtId="0" fontId="15" fillId="8" borderId="14" xfId="2" applyFont="1" applyFill="1" applyBorder="1" applyAlignment="1" applyProtection="1">
      <alignment horizontal="center"/>
    </xf>
    <xf numFmtId="0" fontId="15" fillId="8" borderId="15" xfId="2" applyFont="1" applyFill="1" applyBorder="1" applyAlignment="1" applyProtection="1"/>
    <xf numFmtId="0" fontId="16" fillId="9" borderId="15" xfId="4" applyFont="1" applyFill="1" applyBorder="1" applyAlignment="1" applyProtection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12" borderId="0" xfId="0" applyFont="1" applyFill="1"/>
    <xf numFmtId="0" fontId="18" fillId="13" borderId="0" xfId="0" applyFont="1" applyFill="1"/>
    <xf numFmtId="0" fontId="20" fillId="7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7" borderId="0" xfId="0" applyFont="1" applyFill="1" applyAlignment="1">
      <alignment horizontal="center"/>
    </xf>
    <xf numFmtId="164" fontId="1" fillId="0" borderId="0" xfId="1" applyFont="1" applyBorder="1" applyAlignment="1" applyProtection="1"/>
    <xf numFmtId="0" fontId="21" fillId="0" borderId="0" xfId="0" applyFont="1"/>
    <xf numFmtId="0" fontId="1" fillId="0" borderId="0" xfId="0" applyFont="1"/>
    <xf numFmtId="0" fontId="0" fillId="0" borderId="6" xfId="0" applyBorder="1"/>
    <xf numFmtId="0" fontId="22" fillId="14" borderId="0" xfId="0" applyFont="1" applyFill="1"/>
    <xf numFmtId="0" fontId="0" fillId="14" borderId="0" xfId="0" applyFill="1"/>
    <xf numFmtId="0" fontId="0" fillId="15" borderId="6" xfId="0" applyFill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15" borderId="6" xfId="0" applyFill="1" applyBorder="1" applyAlignment="1">
      <alignment horizontal="center" vertical="center"/>
    </xf>
    <xf numFmtId="0" fontId="0" fillId="15" borderId="6" xfId="0" applyFont="1" applyFill="1" applyBorder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15" borderId="6" xfId="0" applyFont="1" applyFill="1" applyBorder="1" applyAlignment="1">
      <alignment vertical="center"/>
    </xf>
    <xf numFmtId="0" fontId="10" fillId="19" borderId="6" xfId="2" applyFont="1" applyFill="1" applyBorder="1" applyAlignment="1" applyProtection="1">
      <alignment horizontal="center"/>
    </xf>
    <xf numFmtId="0" fontId="10" fillId="17" borderId="6" xfId="3" applyFont="1" applyFill="1" applyBorder="1" applyAlignment="1" applyProtection="1">
      <alignment horizontal="center"/>
    </xf>
    <xf numFmtId="0" fontId="10" fillId="20" borderId="6" xfId="4" applyFont="1" applyFill="1" applyBorder="1" applyAlignment="1" applyProtection="1">
      <alignment horizontal="center"/>
    </xf>
    <xf numFmtId="0" fontId="10" fillId="21" borderId="6" xfId="2" applyFont="1" applyFill="1" applyBorder="1" applyAlignment="1" applyProtection="1">
      <alignment horizontal="center"/>
    </xf>
    <xf numFmtId="0" fontId="10" fillId="22" borderId="6" xfId="4" applyFont="1" applyFill="1" applyBorder="1" applyAlignment="1" applyProtection="1">
      <alignment horizontal="center"/>
    </xf>
    <xf numFmtId="0" fontId="24" fillId="0" borderId="0" xfId="0" applyFont="1"/>
    <xf numFmtId="0" fontId="10" fillId="18" borderId="6" xfId="0" applyFont="1" applyFill="1" applyBorder="1" applyAlignment="1">
      <alignment horizontal="center"/>
    </xf>
    <xf numFmtId="0" fontId="10" fillId="10" borderId="6" xfId="0" applyFont="1" applyFill="1" applyBorder="1"/>
    <xf numFmtId="0" fontId="10" fillId="11" borderId="6" xfId="0" applyFont="1" applyFill="1" applyBorder="1"/>
    <xf numFmtId="0" fontId="25" fillId="11" borderId="6" xfId="0" applyFont="1" applyFill="1" applyBorder="1"/>
    <xf numFmtId="0" fontId="10" fillId="9" borderId="0" xfId="0" applyFont="1" applyFill="1"/>
    <xf numFmtId="0" fontId="13" fillId="0" borderId="0" xfId="0" applyFont="1"/>
    <xf numFmtId="0" fontId="29" fillId="8" borderId="12" xfId="2" applyFont="1" applyFill="1" applyBorder="1" applyAlignment="1" applyProtection="1">
      <alignment horizontal="center"/>
    </xf>
    <xf numFmtId="0" fontId="29" fillId="8" borderId="15" xfId="2" applyFont="1" applyFill="1" applyBorder="1" applyAlignment="1" applyProtection="1"/>
    <xf numFmtId="0" fontId="30" fillId="0" borderId="0" xfId="0" applyFont="1"/>
    <xf numFmtId="164" fontId="31" fillId="0" borderId="0" xfId="1" applyFont="1" applyBorder="1" applyAlignment="1" applyProtection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6" xfId="0" applyFont="1" applyBorder="1"/>
    <xf numFmtId="0" fontId="38" fillId="0" borderId="6" xfId="0" applyFont="1" applyBorder="1"/>
    <xf numFmtId="0" fontId="39" fillId="0" borderId="6" xfId="0" applyFont="1" applyBorder="1"/>
    <xf numFmtId="0" fontId="38" fillId="23" borderId="6" xfId="0" applyFont="1" applyFill="1" applyBorder="1"/>
    <xf numFmtId="0" fontId="37" fillId="23" borderId="6" xfId="0" applyFont="1" applyFill="1" applyBorder="1"/>
    <xf numFmtId="0" fontId="38" fillId="0" borderId="0" xfId="0" applyFont="1"/>
    <xf numFmtId="0" fontId="37" fillId="0" borderId="0" xfId="0" applyFont="1"/>
    <xf numFmtId="0" fontId="40" fillId="0" borderId="0" xfId="0" applyFont="1"/>
    <xf numFmtId="0" fontId="41" fillId="0" borderId="0" xfId="0" applyFont="1"/>
    <xf numFmtId="0" fontId="42" fillId="0" borderId="6" xfId="0" applyFont="1" applyBorder="1"/>
    <xf numFmtId="0" fontId="38" fillId="7" borderId="6" xfId="0" applyFont="1" applyFill="1" applyBorder="1"/>
    <xf numFmtId="0" fontId="39" fillId="23" borderId="6" xfId="0" applyFont="1" applyFill="1" applyBorder="1"/>
    <xf numFmtId="0" fontId="43" fillId="0" borderId="6" xfId="0" applyFont="1" applyBorder="1"/>
    <xf numFmtId="0" fontId="43" fillId="23" borderId="6" xfId="0" applyFont="1" applyFill="1" applyBorder="1"/>
    <xf numFmtId="0" fontId="43" fillId="0" borderId="0" xfId="0" applyFont="1"/>
    <xf numFmtId="0" fontId="44" fillId="0" borderId="0" xfId="0" applyFont="1"/>
    <xf numFmtId="0" fontId="45" fillId="0" borderId="6" xfId="0" applyFont="1" applyBorder="1"/>
    <xf numFmtId="0" fontId="46" fillId="0" borderId="0" xfId="0" applyFont="1"/>
    <xf numFmtId="0" fontId="47" fillId="0" borderId="6" xfId="0" applyFont="1" applyBorder="1"/>
    <xf numFmtId="0" fontId="47" fillId="23" borderId="6" xfId="0" applyFont="1" applyFill="1" applyBorder="1"/>
    <xf numFmtId="0" fontId="39" fillId="0" borderId="0" xfId="0" applyFont="1"/>
    <xf numFmtId="0" fontId="10" fillId="26" borderId="12" xfId="2" applyFont="1" applyFill="1" applyBorder="1" applyAlignment="1" applyProtection="1">
      <alignment horizontal="center"/>
    </xf>
    <xf numFmtId="0" fontId="48" fillId="0" borderId="0" xfId="0" applyFont="1"/>
    <xf numFmtId="0" fontId="49" fillId="0" borderId="0" xfId="0" applyFont="1"/>
    <xf numFmtId="0" fontId="50" fillId="0" borderId="6" xfId="0" applyFont="1" applyBorder="1"/>
    <xf numFmtId="0" fontId="50" fillId="23" borderId="6" xfId="0" applyFont="1" applyFill="1" applyBorder="1"/>
    <xf numFmtId="0" fontId="50" fillId="0" borderId="0" xfId="0" applyFont="1"/>
    <xf numFmtId="0" fontId="51" fillId="0" borderId="6" xfId="0" applyFont="1" applyBorder="1"/>
    <xf numFmtId="0" fontId="52" fillId="0" borderId="0" xfId="0" applyFont="1"/>
    <xf numFmtId="0" fontId="36" fillId="0" borderId="6" xfId="0" applyFont="1" applyBorder="1"/>
    <xf numFmtId="0" fontId="37" fillId="27" borderId="6" xfId="0" applyFont="1" applyFill="1" applyBorder="1"/>
    <xf numFmtId="0" fontId="38" fillId="27" borderId="6" xfId="0" applyFont="1" applyFill="1" applyBorder="1"/>
    <xf numFmtId="0" fontId="39" fillId="28" borderId="6" xfId="0" applyFont="1" applyFill="1" applyBorder="1"/>
    <xf numFmtId="0" fontId="38" fillId="29" borderId="6" xfId="0" applyFont="1" applyFill="1" applyBorder="1"/>
    <xf numFmtId="0" fontId="39" fillId="27" borderId="6" xfId="0" applyFont="1" applyFill="1" applyBorder="1"/>
    <xf numFmtId="0" fontId="42" fillId="27" borderId="6" xfId="0" applyFont="1" applyFill="1" applyBorder="1"/>
    <xf numFmtId="0" fontId="43" fillId="27" borderId="6" xfId="0" applyFont="1" applyFill="1" applyBorder="1"/>
    <xf numFmtId="0" fontId="50" fillId="27" borderId="6" xfId="0" applyFont="1" applyFill="1" applyBorder="1"/>
    <xf numFmtId="0" fontId="47" fillId="27" borderId="6" xfId="0" applyFont="1" applyFill="1" applyBorder="1"/>
    <xf numFmtId="0" fontId="3" fillId="6" borderId="0" xfId="3" applyFont="1" applyFill="1" applyBorder="1" applyAlignment="1" applyProtection="1">
      <alignment horizontal="center"/>
    </xf>
    <xf numFmtId="0" fontId="10" fillId="9" borderId="20" xfId="4" applyFont="1" applyFill="1" applyBorder="1" applyAlignment="1" applyProtection="1">
      <alignment horizontal="center"/>
    </xf>
    <xf numFmtId="0" fontId="10" fillId="9" borderId="21" xfId="4" applyFont="1" applyFill="1" applyBorder="1" applyAlignment="1" applyProtection="1">
      <alignment horizontal="center"/>
    </xf>
    <xf numFmtId="0" fontId="13" fillId="10" borderId="6" xfId="0" applyFont="1" applyFill="1" applyBorder="1" applyAlignment="1">
      <alignment horizontal="center"/>
    </xf>
    <xf numFmtId="0" fontId="26" fillId="10" borderId="6" xfId="0" applyFont="1" applyFill="1" applyBorder="1"/>
    <xf numFmtId="0" fontId="10" fillId="16" borderId="6" xfId="4" applyFont="1" applyFill="1" applyBorder="1" applyAlignment="1" applyProtection="1">
      <alignment horizontal="center"/>
    </xf>
    <xf numFmtId="0" fontId="10" fillId="30" borderId="6" xfId="5" applyFont="1" applyFill="1" applyBorder="1" applyAlignment="1" applyProtection="1"/>
    <xf numFmtId="0" fontId="10" fillId="31" borderId="6" xfId="5" applyFont="1" applyFill="1" applyBorder="1" applyAlignment="1" applyProtection="1"/>
    <xf numFmtId="0" fontId="10" fillId="8" borderId="11" xfId="2" applyFont="1" applyFill="1" applyBorder="1" applyAlignment="1" applyProtection="1">
      <alignment horizontal="center"/>
    </xf>
    <xf numFmtId="0" fontId="10" fillId="9" borderId="9" xfId="4" applyFont="1" applyFill="1" applyBorder="1" applyAlignment="1" applyProtection="1">
      <alignment horizontal="center"/>
    </xf>
    <xf numFmtId="49" fontId="9" fillId="7" borderId="19" xfId="0" applyNumberFormat="1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49" fontId="9" fillId="7" borderId="13" xfId="0" applyNumberFormat="1" applyFont="1" applyFill="1" applyBorder="1" applyAlignment="1">
      <alignment horizontal="center"/>
    </xf>
    <xf numFmtId="0" fontId="10" fillId="31" borderId="6" xfId="2" applyFont="1" applyFill="1" applyBorder="1" applyAlignment="1" applyProtection="1">
      <alignment horizontal="center"/>
    </xf>
    <xf numFmtId="0" fontId="10" fillId="32" borderId="6" xfId="3" applyFont="1" applyFill="1" applyBorder="1" applyAlignment="1" applyProtection="1">
      <alignment horizontal="center"/>
    </xf>
    <xf numFmtId="0" fontId="10" fillId="30" borderId="6" xfId="2" applyFont="1" applyFill="1" applyBorder="1" applyAlignment="1" applyProtection="1">
      <alignment horizontal="center"/>
    </xf>
    <xf numFmtId="0" fontId="10" fillId="34" borderId="6" xfId="3" applyFont="1" applyFill="1" applyBorder="1" applyAlignment="1" applyProtection="1">
      <alignment horizontal="center"/>
    </xf>
    <xf numFmtId="0" fontId="10" fillId="33" borderId="6" xfId="4" applyFont="1" applyFill="1" applyBorder="1" applyAlignment="1" applyProtection="1">
      <alignment horizontal="center"/>
    </xf>
    <xf numFmtId="0" fontId="10" fillId="30" borderId="11" xfId="2" applyFont="1" applyFill="1" applyBorder="1" applyAlignment="1" applyProtection="1">
      <alignment horizontal="center"/>
    </xf>
    <xf numFmtId="0" fontId="10" fillId="8" borderId="21" xfId="2" applyFont="1" applyFill="1" applyBorder="1" applyAlignment="1" applyProtection="1">
      <alignment horizontal="center"/>
    </xf>
    <xf numFmtId="0" fontId="15" fillId="8" borderId="29" xfId="2" applyFont="1" applyFill="1" applyBorder="1" applyAlignment="1" applyProtection="1"/>
    <xf numFmtId="0" fontId="10" fillId="33" borderId="8" xfId="4" applyFont="1" applyFill="1" applyBorder="1" applyAlignment="1" applyProtection="1">
      <alignment horizontal="center"/>
    </xf>
    <xf numFmtId="0" fontId="16" fillId="9" borderId="14" xfId="4" applyFont="1" applyFill="1" applyBorder="1" applyAlignment="1" applyProtection="1"/>
    <xf numFmtId="0" fontId="10" fillId="35" borderId="10" xfId="2" applyFont="1" applyFill="1" applyBorder="1" applyAlignment="1" applyProtection="1">
      <alignment horizontal="center"/>
    </xf>
    <xf numFmtId="0" fontId="10" fillId="35" borderId="6" xfId="3" applyFont="1" applyFill="1" applyBorder="1" applyAlignment="1" applyProtection="1">
      <alignment horizontal="center"/>
    </xf>
    <xf numFmtId="0" fontId="10" fillId="37" borderId="6" xfId="0" applyFont="1" applyFill="1" applyBorder="1" applyAlignment="1">
      <alignment horizontal="center"/>
    </xf>
    <xf numFmtId="0" fontId="10" fillId="39" borderId="6" xfId="3" applyFont="1" applyFill="1" applyBorder="1" applyAlignment="1" applyProtection="1">
      <alignment horizontal="center"/>
    </xf>
    <xf numFmtId="0" fontId="10" fillId="40" borderId="6" xfId="3" applyFont="1" applyFill="1" applyBorder="1" applyAlignment="1" applyProtection="1">
      <alignment horizontal="center"/>
    </xf>
    <xf numFmtId="0" fontId="10" fillId="40" borderId="6" xfId="2" applyFont="1" applyFill="1" applyBorder="1" applyAlignment="1" applyProtection="1">
      <alignment horizontal="center"/>
    </xf>
    <xf numFmtId="0" fontId="10" fillId="40" borderId="6" xfId="4" applyFont="1" applyFill="1" applyBorder="1" applyAlignment="1" applyProtection="1">
      <alignment horizontal="center"/>
    </xf>
    <xf numFmtId="0" fontId="14" fillId="40" borderId="6" xfId="3" applyFont="1" applyFill="1" applyBorder="1" applyAlignment="1" applyProtection="1"/>
    <xf numFmtId="0" fontId="10" fillId="30" borderId="11" xfId="5" applyFont="1" applyFill="1" applyBorder="1" applyAlignment="1" applyProtection="1"/>
    <xf numFmtId="0" fontId="13" fillId="10" borderId="11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25" borderId="6" xfId="3" applyFont="1" applyFill="1" applyBorder="1" applyAlignment="1" applyProtection="1">
      <alignment horizontal="center"/>
    </xf>
    <xf numFmtId="0" fontId="10" fillId="37" borderId="6" xfId="3" applyFont="1" applyFill="1" applyBorder="1" applyAlignment="1" applyProtection="1">
      <alignment horizontal="center"/>
    </xf>
    <xf numFmtId="0" fontId="28" fillId="37" borderId="6" xfId="0" applyFont="1" applyFill="1" applyBorder="1" applyAlignment="1">
      <alignment horizontal="left"/>
    </xf>
    <xf numFmtId="0" fontId="27" fillId="25" borderId="6" xfId="0" applyFont="1" applyFill="1" applyBorder="1" applyAlignment="1">
      <alignment horizontal="left"/>
    </xf>
    <xf numFmtId="0" fontId="27" fillId="11" borderId="6" xfId="0" applyFont="1" applyFill="1" applyBorder="1"/>
    <xf numFmtId="0" fontId="14" fillId="11" borderId="6" xfId="3" applyFont="1" applyFill="1" applyBorder="1" applyAlignment="1" applyProtection="1"/>
    <xf numFmtId="0" fontId="8" fillId="0" borderId="6" xfId="0" applyFont="1" applyBorder="1"/>
    <xf numFmtId="0" fontId="2" fillId="0" borderId="0" xfId="0" applyFont="1" applyFill="1" applyBorder="1"/>
    <xf numFmtId="0" fontId="3" fillId="0" borderId="2" xfId="2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center"/>
    </xf>
    <xf numFmtId="0" fontId="27" fillId="0" borderId="0" xfId="4" applyFont="1" applyFill="1" applyBorder="1" applyAlignment="1" applyProtection="1">
      <alignment horizontal="center"/>
    </xf>
    <xf numFmtId="0" fontId="3" fillId="0" borderId="3" xfId="5" applyFont="1" applyFill="1" applyBorder="1" applyAlignment="1" applyProtection="1">
      <alignment horizontal="center"/>
    </xf>
    <xf numFmtId="0" fontId="3" fillId="0" borderId="16" xfId="5" applyFont="1" applyFill="1" applyBorder="1" applyAlignment="1" applyProtection="1">
      <alignment horizontal="center"/>
    </xf>
    <xf numFmtId="0" fontId="3" fillId="0" borderId="5" xfId="5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center"/>
    </xf>
    <xf numFmtId="0" fontId="9" fillId="0" borderId="0" xfId="0" applyFont="1" applyFill="1"/>
    <xf numFmtId="0" fontId="10" fillId="0" borderId="26" xfId="2" applyFont="1" applyFill="1" applyBorder="1" applyAlignment="1" applyProtection="1">
      <alignment horizontal="center"/>
    </xf>
    <xf numFmtId="0" fontId="10" fillId="0" borderId="18" xfId="2" applyFont="1" applyFill="1" applyBorder="1" applyAlignment="1" applyProtection="1">
      <alignment horizontal="center"/>
    </xf>
    <xf numFmtId="0" fontId="10" fillId="0" borderId="27" xfId="2" applyFont="1" applyFill="1" applyBorder="1" applyAlignment="1" applyProtection="1">
      <alignment horizontal="center"/>
    </xf>
    <xf numFmtId="0" fontId="10" fillId="0" borderId="25" xfId="3" applyFont="1" applyFill="1" applyBorder="1" applyAlignment="1" applyProtection="1">
      <alignment horizontal="center"/>
    </xf>
    <xf numFmtId="0" fontId="10" fillId="0" borderId="17" xfId="3" applyFont="1" applyFill="1" applyBorder="1" applyAlignment="1" applyProtection="1">
      <alignment horizontal="center"/>
    </xf>
    <xf numFmtId="0" fontId="10" fillId="0" borderId="18" xfId="3" applyFont="1" applyFill="1" applyBorder="1" applyAlignment="1" applyProtection="1">
      <alignment horizontal="center"/>
    </xf>
    <xf numFmtId="0" fontId="10" fillId="0" borderId="18" xfId="4" applyFont="1" applyFill="1" applyBorder="1" applyAlignment="1" applyProtection="1">
      <alignment horizontal="center"/>
    </xf>
    <xf numFmtId="0" fontId="10" fillId="0" borderId="28" xfId="4" applyFont="1" applyFill="1" applyBorder="1" applyAlignment="1" applyProtection="1">
      <alignment horizontal="center"/>
    </xf>
    <xf numFmtId="0" fontId="10" fillId="0" borderId="22" xfId="5" applyFont="1" applyFill="1" applyBorder="1" applyAlignment="1" applyProtection="1"/>
    <xf numFmtId="0" fontId="10" fillId="0" borderId="23" xfId="5" applyFont="1" applyFill="1" applyBorder="1" applyAlignment="1" applyProtection="1"/>
    <xf numFmtId="0" fontId="10" fillId="0" borderId="24" xfId="5" applyFont="1" applyFill="1" applyBorder="1" applyAlignment="1" applyProtection="1"/>
    <xf numFmtId="0" fontId="10" fillId="0" borderId="26" xfId="3" applyFont="1" applyFill="1" applyBorder="1" applyAlignment="1" applyProtection="1">
      <alignment horizontal="center"/>
    </xf>
    <xf numFmtId="0" fontId="53" fillId="0" borderId="0" xfId="0" applyFont="1"/>
    <xf numFmtId="0" fontId="54" fillId="0" borderId="0" xfId="0" applyFont="1"/>
    <xf numFmtId="0" fontId="10" fillId="24" borderId="6" xfId="0" applyFont="1" applyFill="1" applyBorder="1" applyAlignment="1">
      <alignment horizontal="center"/>
    </xf>
    <xf numFmtId="0" fontId="9" fillId="0" borderId="6" xfId="0" applyFont="1" applyFill="1" applyBorder="1"/>
    <xf numFmtId="0" fontId="16" fillId="9" borderId="29" xfId="4" applyFont="1" applyFill="1" applyBorder="1" applyAlignment="1" applyProtection="1"/>
    <xf numFmtId="0" fontId="10" fillId="38" borderId="6" xfId="0" applyFont="1" applyFill="1" applyBorder="1" applyAlignment="1">
      <alignment horizontal="center"/>
    </xf>
    <xf numFmtId="0" fontId="13" fillId="10" borderId="6" xfId="0" applyFont="1" applyFill="1" applyBorder="1"/>
    <xf numFmtId="0" fontId="10" fillId="9" borderId="6" xfId="0" applyFont="1" applyFill="1" applyBorder="1" applyAlignment="1">
      <alignment horizontal="center"/>
    </xf>
    <xf numFmtId="0" fontId="27" fillId="9" borderId="6" xfId="0" applyFont="1" applyFill="1" applyBorder="1"/>
    <xf numFmtId="0" fontId="10" fillId="36" borderId="6" xfId="4" applyFont="1" applyFill="1" applyBorder="1" applyAlignment="1" applyProtection="1">
      <alignment horizontal="center"/>
    </xf>
    <xf numFmtId="0" fontId="10" fillId="37" borderId="6" xfId="4" applyFont="1" applyFill="1" applyBorder="1" applyAlignment="1" applyProtection="1">
      <alignment horizontal="center"/>
    </xf>
    <xf numFmtId="0" fontId="10" fillId="41" borderId="6" xfId="3" applyFont="1" applyFill="1" applyBorder="1" applyAlignment="1" applyProtection="1">
      <alignment horizontal="center"/>
    </xf>
    <xf numFmtId="0" fontId="10" fillId="42" borderId="6" xfId="0" applyFont="1" applyFill="1" applyBorder="1" applyAlignment="1">
      <alignment horizontal="center"/>
    </xf>
    <xf numFmtId="0" fontId="27" fillId="6" borderId="5" xfId="3" applyFont="1" applyFill="1" applyBorder="1" applyAlignment="1" applyProtection="1">
      <alignment horizontal="center"/>
    </xf>
    <xf numFmtId="0" fontId="27" fillId="35" borderId="6" xfId="0" applyFont="1" applyFill="1" applyBorder="1" applyAlignment="1">
      <alignment horizontal="center"/>
    </xf>
    <xf numFmtId="0" fontId="10" fillId="35" borderId="6" xfId="3" applyFont="1" applyFill="1" applyBorder="1" applyAlignment="1" applyProtection="1">
      <alignment horizontal="center"/>
    </xf>
    <xf numFmtId="0" fontId="10" fillId="24" borderId="6" xfId="0" applyFont="1" applyFill="1" applyBorder="1" applyAlignment="1">
      <alignment horizontal="center"/>
    </xf>
    <xf numFmtId="0" fontId="27" fillId="6" borderId="2" xfId="2" applyFont="1" applyFill="1" applyBorder="1" applyAlignment="1" applyProtection="1">
      <alignment horizontal="center"/>
    </xf>
    <xf numFmtId="0" fontId="27" fillId="6" borderId="0" xfId="3" applyFont="1" applyFill="1" applyBorder="1" applyAlignment="1" applyProtection="1">
      <alignment horizontal="center"/>
    </xf>
    <xf numFmtId="0" fontId="27" fillId="6" borderId="3" xfId="4" applyFont="1" applyFill="1" applyBorder="1" applyAlignment="1" applyProtection="1">
      <alignment horizontal="center"/>
    </xf>
    <xf numFmtId="0" fontId="27" fillId="6" borderId="4" xfId="5" applyFont="1" applyFill="1" applyBorder="1" applyAlignment="1" applyProtection="1">
      <alignment horizontal="center"/>
    </xf>
  </cellXfs>
  <cellStyles count="6">
    <cellStyle name="Excel Built-in Bad" xfId="2"/>
    <cellStyle name="Excel Built-in Good" xfId="3"/>
    <cellStyle name="Excel Built-in Neutral" xfId="4"/>
    <cellStyle name="Excel Built-in Note" xfId="5"/>
    <cellStyle name="Normale" xfId="0" builtinId="0"/>
    <cellStyle name="Valuta" xfId="1" builtinId="4"/>
  </cellStyles>
  <dxfs count="82">
    <dxf>
      <fill>
        <patternFill>
          <bgColor rgb="FFFCD5B5"/>
        </patternFill>
      </fill>
    </dxf>
    <dxf>
      <fill>
        <patternFill>
          <bgColor rgb="FFCCC1DA"/>
        </patternFill>
      </fill>
    </dxf>
    <dxf>
      <fill>
        <patternFill>
          <bgColor rgb="FF4BACC6"/>
        </patternFill>
      </fill>
    </dxf>
    <dxf>
      <fill>
        <patternFill>
          <bgColor rgb="FFB7DEE8"/>
        </patternFill>
      </fill>
    </dxf>
    <dxf>
      <fill>
        <patternFill>
          <bgColor rgb="FF92D050"/>
        </patternFill>
      </fill>
    </dxf>
    <dxf>
      <fill>
        <patternFill>
          <bgColor rgb="FF948A54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6A6A6"/>
        </patternFill>
      </fill>
    </dxf>
    <dxf>
      <fill>
        <patternFill>
          <bgColor rgb="FF4FDCFD"/>
        </patternFill>
      </fill>
    </dxf>
    <dxf>
      <fill>
        <patternFill>
          <bgColor rgb="FFFCD5B5"/>
        </patternFill>
      </fill>
    </dxf>
    <dxf>
      <fill>
        <patternFill>
          <bgColor rgb="FFCCC1DA"/>
        </patternFill>
      </fill>
    </dxf>
    <dxf>
      <fill>
        <patternFill>
          <bgColor rgb="FF4BACC6"/>
        </patternFill>
      </fill>
    </dxf>
    <dxf>
      <fill>
        <patternFill>
          <bgColor rgb="FFB7DEE8"/>
        </patternFill>
      </fill>
    </dxf>
    <dxf>
      <fill>
        <patternFill>
          <bgColor rgb="FF92D050"/>
        </patternFill>
      </fill>
    </dxf>
    <dxf>
      <fill>
        <patternFill>
          <bgColor rgb="FF948A54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6A6A6"/>
        </patternFill>
      </fill>
    </dxf>
    <dxf>
      <fill>
        <patternFill>
          <bgColor rgb="FF4FDCFD"/>
        </patternFill>
      </fill>
    </dxf>
    <dxf>
      <fill>
        <patternFill>
          <bgColor rgb="FFFCD5B5"/>
        </patternFill>
      </fill>
    </dxf>
    <dxf>
      <fill>
        <patternFill>
          <bgColor rgb="FFCCC1DA"/>
        </patternFill>
      </fill>
    </dxf>
    <dxf>
      <fill>
        <patternFill>
          <bgColor rgb="FF4BACC6"/>
        </patternFill>
      </fill>
    </dxf>
    <dxf>
      <fill>
        <patternFill>
          <bgColor rgb="FFB7DEE8"/>
        </patternFill>
      </fill>
    </dxf>
    <dxf>
      <fill>
        <patternFill>
          <bgColor rgb="FF92D050"/>
        </patternFill>
      </fill>
    </dxf>
    <dxf>
      <fill>
        <patternFill>
          <bgColor rgb="FF948A54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6A6A6"/>
        </patternFill>
      </fill>
    </dxf>
    <dxf>
      <fill>
        <patternFill>
          <bgColor rgb="FF4FDCFD"/>
        </patternFill>
      </fill>
    </dxf>
    <dxf>
      <fill>
        <patternFill>
          <bgColor rgb="FFFCD5B5"/>
        </patternFill>
      </fill>
    </dxf>
    <dxf>
      <fill>
        <patternFill>
          <bgColor rgb="FFCCC1DA"/>
        </patternFill>
      </fill>
    </dxf>
    <dxf>
      <fill>
        <patternFill>
          <bgColor rgb="FF4BACC6"/>
        </patternFill>
      </fill>
    </dxf>
    <dxf>
      <fill>
        <patternFill>
          <bgColor rgb="FFB7DEE8"/>
        </patternFill>
      </fill>
    </dxf>
    <dxf>
      <fill>
        <patternFill>
          <bgColor rgb="FF92D050"/>
        </patternFill>
      </fill>
    </dxf>
    <dxf>
      <fill>
        <patternFill>
          <bgColor rgb="FF948A54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6A6A6"/>
        </patternFill>
      </fill>
    </dxf>
    <dxf>
      <fill>
        <patternFill>
          <bgColor rgb="FF4FDCFD"/>
        </patternFill>
      </fill>
    </dxf>
    <dxf>
      <fill>
        <patternFill>
          <bgColor rgb="FFFCD5B5"/>
        </patternFill>
      </fill>
    </dxf>
    <dxf>
      <fill>
        <patternFill>
          <bgColor rgb="FFCCC1DA"/>
        </patternFill>
      </fill>
    </dxf>
    <dxf>
      <fill>
        <patternFill>
          <bgColor rgb="FF4BACC6"/>
        </patternFill>
      </fill>
    </dxf>
    <dxf>
      <fill>
        <patternFill>
          <bgColor rgb="FFB7DEE8"/>
        </patternFill>
      </fill>
    </dxf>
    <dxf>
      <fill>
        <patternFill>
          <bgColor rgb="FF92D050"/>
        </patternFill>
      </fill>
    </dxf>
    <dxf>
      <fill>
        <patternFill>
          <bgColor rgb="FF948A54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6A6A6"/>
        </patternFill>
      </fill>
    </dxf>
    <dxf>
      <fill>
        <patternFill>
          <bgColor rgb="FF4FDCFD"/>
        </patternFill>
      </fill>
    </dxf>
    <dxf>
      <fill>
        <patternFill>
          <bgColor rgb="FFFCD5B5"/>
        </patternFill>
      </fill>
    </dxf>
    <dxf>
      <fill>
        <patternFill>
          <bgColor rgb="FFCCC1DA"/>
        </patternFill>
      </fill>
    </dxf>
    <dxf>
      <fill>
        <patternFill>
          <bgColor rgb="FF4BACC6"/>
        </patternFill>
      </fill>
    </dxf>
    <dxf>
      <fill>
        <patternFill>
          <bgColor rgb="FFB7DEE8"/>
        </patternFill>
      </fill>
    </dxf>
    <dxf>
      <fill>
        <patternFill>
          <bgColor rgb="FF92D050"/>
        </patternFill>
      </fill>
    </dxf>
    <dxf>
      <fill>
        <patternFill>
          <bgColor rgb="FF948A54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6A6A6"/>
        </patternFill>
      </fill>
    </dxf>
    <dxf>
      <fill>
        <patternFill>
          <bgColor rgb="FF4FDCFD"/>
        </patternFill>
      </fill>
    </dxf>
    <dxf>
      <fill>
        <patternFill>
          <bgColor rgb="FFFCD5B5"/>
        </patternFill>
      </fill>
    </dxf>
    <dxf>
      <fill>
        <patternFill>
          <bgColor rgb="FFCCC1DA"/>
        </patternFill>
      </fill>
    </dxf>
    <dxf>
      <fill>
        <patternFill>
          <bgColor rgb="FF4BACC6"/>
        </patternFill>
      </fill>
    </dxf>
    <dxf>
      <fill>
        <patternFill>
          <bgColor rgb="FFB7DEE8"/>
        </patternFill>
      </fill>
    </dxf>
    <dxf>
      <fill>
        <patternFill>
          <bgColor rgb="FF92D050"/>
        </patternFill>
      </fill>
    </dxf>
    <dxf>
      <fill>
        <patternFill>
          <bgColor rgb="FF948A54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6A6A6"/>
        </patternFill>
      </fill>
    </dxf>
    <dxf>
      <fill>
        <patternFill>
          <bgColor rgb="FF4FDCFD"/>
        </patternFill>
      </fill>
    </dxf>
    <dxf>
      <fill>
        <patternFill>
          <bgColor rgb="FFFFFF00"/>
        </patternFill>
      </fill>
    </dxf>
    <dxf>
      <fill>
        <patternFill>
          <bgColor rgb="FF77933C"/>
        </patternFill>
      </fill>
    </dxf>
    <dxf>
      <fill>
        <patternFill>
          <bgColor rgb="FFFCD5B5"/>
        </patternFill>
      </fill>
    </dxf>
    <dxf>
      <fill>
        <patternFill>
          <bgColor rgb="FFCCC1DA"/>
        </patternFill>
      </fill>
    </dxf>
    <dxf>
      <fill>
        <patternFill>
          <bgColor rgb="FF4BACC6"/>
        </patternFill>
      </fill>
    </dxf>
    <dxf>
      <fill>
        <patternFill>
          <bgColor rgb="FFB7DEE8"/>
        </patternFill>
      </fill>
    </dxf>
    <dxf>
      <fill>
        <patternFill>
          <bgColor rgb="FF92D050"/>
        </patternFill>
      </fill>
    </dxf>
    <dxf>
      <fill>
        <patternFill>
          <bgColor rgb="FF948A54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6A6A6"/>
        </patternFill>
      </fill>
    </dxf>
    <dxf>
      <fill>
        <patternFill>
          <bgColor rgb="FF4FDCF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77933C"/>
      <rgbColor rgb="FF800080"/>
      <rgbColor rgb="FF008080"/>
      <rgbColor rgb="FFCCC1DA"/>
      <rgbColor rgb="FF948A54"/>
      <rgbColor rgb="FFB2B2B2"/>
      <rgbColor rgb="FFC0504D"/>
      <rgbColor rgb="FFFFFFCC"/>
      <rgbColor rgb="FFF2F2F2"/>
      <rgbColor rgb="FF660066"/>
      <rgbColor rgb="FFB7DEE8"/>
      <rgbColor rgb="FF0066CC"/>
      <rgbColor rgb="FFC6D9F1"/>
      <rgbColor rgb="FF000080"/>
      <rgbColor rgb="FFFF00FF"/>
      <rgbColor rgb="FFFDEADA"/>
      <rgbColor rgb="FF00FFFF"/>
      <rgbColor rgb="FF800080"/>
      <rgbColor rgb="FF800000"/>
      <rgbColor rgb="FF008080"/>
      <rgbColor rgb="FF0000FF"/>
      <rgbColor rgb="FF4BACC6"/>
      <rgbColor rgb="FFEEECE1"/>
      <rgbColor rgb="FFC6EFCE"/>
      <rgbColor rgb="FFFFEB9C"/>
      <rgbColor rgb="FF8EB4E3"/>
      <rgbColor rgb="FFE6B9B8"/>
      <rgbColor rgb="FFFFC7CE"/>
      <rgbColor rgb="FFFCD5B5"/>
      <rgbColor rgb="FF4F81BD"/>
      <rgbColor rgb="FF4FDCFD"/>
      <rgbColor rgb="FF92D050"/>
      <rgbColor rgb="FFFFC000"/>
      <rgbColor rgb="FFFF9900"/>
      <rgbColor rgb="FFFF6600"/>
      <rgbColor rgb="FF376092"/>
      <rgbColor rgb="FFA6A6A6"/>
      <rgbColor rgb="FF003366"/>
      <rgbColor rgb="FF00B050"/>
      <rgbColor rgb="FF003300"/>
      <rgbColor rgb="FF333300"/>
      <rgbColor rgb="FF9C65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5"/>
  <sheetViews>
    <sheetView tabSelected="1" zoomScale="48" zoomScaleNormal="48" workbookViewId="0">
      <selection activeCell="B55" sqref="B54:B55"/>
    </sheetView>
  </sheetViews>
  <sheetFormatPr defaultColWidth="8.85546875" defaultRowHeight="15" x14ac:dyDescent="0.25"/>
  <cols>
    <col min="1" max="1" width="34.140625" customWidth="1"/>
    <col min="2" max="2" width="22" customWidth="1"/>
    <col min="3" max="3" width="7" customWidth="1"/>
    <col min="4" max="4" width="6.140625" customWidth="1"/>
    <col min="5" max="5" width="6.5703125" customWidth="1"/>
    <col min="6" max="6" width="5.85546875" customWidth="1"/>
    <col min="7" max="7" width="5.42578125" customWidth="1"/>
    <col min="8" max="8" width="6.140625" customWidth="1"/>
    <col min="9" max="9" width="6" customWidth="1"/>
    <col min="10" max="10" width="5.85546875" customWidth="1"/>
    <col min="11" max="11" width="5.5703125" customWidth="1"/>
    <col min="12" max="14" width="5.140625" customWidth="1"/>
    <col min="15" max="15" width="5.85546875" customWidth="1"/>
    <col min="16" max="16" width="6" customWidth="1"/>
    <col min="17" max="18" width="6.85546875" customWidth="1"/>
    <col min="19" max="19" width="7.140625" customWidth="1"/>
    <col min="20" max="20" width="6.42578125" customWidth="1"/>
    <col min="21" max="21" width="7" customWidth="1"/>
    <col min="22" max="22" width="6.140625" customWidth="1"/>
    <col min="23" max="23" width="6.5703125" customWidth="1"/>
    <col min="24" max="24" width="5.42578125" customWidth="1"/>
    <col min="25" max="25" width="6.28515625" customWidth="1"/>
    <col min="26" max="26" width="6.5703125" customWidth="1"/>
    <col min="27" max="27" width="6" customWidth="1"/>
    <col min="28" max="29" width="6.42578125" customWidth="1"/>
    <col min="30" max="30" width="5.85546875" customWidth="1"/>
    <col min="31" max="32" width="6.140625" customWidth="1"/>
    <col min="33" max="33" width="6.85546875" customWidth="1"/>
    <col min="34" max="34" width="5.85546875" customWidth="1"/>
    <col min="35" max="35" width="6.5703125" customWidth="1"/>
    <col min="36" max="36" width="6.7109375" customWidth="1"/>
    <col min="37" max="37" width="7.5703125" customWidth="1"/>
    <col min="38" max="38" width="7.140625" customWidth="1"/>
    <col min="39" max="39" width="6.5703125" customWidth="1"/>
    <col min="40" max="40" width="7" customWidth="1"/>
    <col min="41" max="41" width="6.42578125" customWidth="1"/>
    <col min="42" max="42" width="6.85546875" customWidth="1"/>
    <col min="43" max="43" width="4.42578125" customWidth="1"/>
    <col min="53" max="53" width="8.5703125" customWidth="1"/>
  </cols>
  <sheetData>
    <row r="1" spans="1:46" ht="27" thickBot="1" x14ac:dyDescent="0.45">
      <c r="A1" s="1" t="s">
        <v>76</v>
      </c>
      <c r="B1" s="2"/>
      <c r="C1" s="193" t="s">
        <v>101</v>
      </c>
      <c r="D1" s="193"/>
      <c r="E1" s="193"/>
      <c r="F1" s="193"/>
      <c r="G1" s="193"/>
      <c r="H1" s="193"/>
      <c r="I1" s="193"/>
      <c r="J1" s="193"/>
      <c r="K1" s="194" t="s">
        <v>102</v>
      </c>
      <c r="L1" s="194"/>
      <c r="M1" s="194"/>
      <c r="N1" s="194"/>
      <c r="O1" s="194"/>
      <c r="P1" s="194"/>
      <c r="Q1" s="194"/>
      <c r="R1" s="114"/>
      <c r="S1" s="195" t="s">
        <v>103</v>
      </c>
      <c r="T1" s="195"/>
      <c r="U1" s="195"/>
      <c r="V1" s="195"/>
      <c r="W1" s="195"/>
      <c r="X1" s="195"/>
      <c r="Y1" s="195"/>
      <c r="Z1" s="195"/>
      <c r="AA1" s="196" t="s">
        <v>104</v>
      </c>
      <c r="AB1" s="196"/>
      <c r="AC1" s="196"/>
      <c r="AD1" s="196"/>
      <c r="AE1" s="196"/>
      <c r="AF1" s="196"/>
      <c r="AG1" s="196"/>
      <c r="AH1" s="196"/>
      <c r="AI1" s="189" t="s">
        <v>105</v>
      </c>
      <c r="AJ1" s="189"/>
      <c r="AK1" s="189"/>
      <c r="AL1" s="189"/>
      <c r="AM1" s="189"/>
      <c r="AN1" s="189"/>
      <c r="AO1" s="189"/>
      <c r="AP1" s="189"/>
    </row>
    <row r="2" spans="1:46" ht="27" thickBot="1" x14ac:dyDescent="0.45">
      <c r="A2" s="1"/>
      <c r="B2" s="155"/>
      <c r="C2" s="156"/>
      <c r="D2" s="156"/>
      <c r="E2" s="156"/>
      <c r="F2" s="156"/>
      <c r="G2" s="156"/>
      <c r="H2" s="156"/>
      <c r="I2" s="156"/>
      <c r="J2" s="156"/>
      <c r="K2" s="157"/>
      <c r="L2" s="157"/>
      <c r="M2" s="157"/>
      <c r="N2" s="157"/>
      <c r="O2" s="157"/>
      <c r="P2" s="157"/>
      <c r="Q2" s="157"/>
      <c r="R2" s="157"/>
      <c r="S2" s="158"/>
      <c r="T2" s="158"/>
      <c r="U2" s="158"/>
      <c r="V2" s="158"/>
      <c r="W2" s="158"/>
      <c r="X2" s="158"/>
      <c r="Y2" s="158"/>
      <c r="Z2" s="158"/>
      <c r="AA2" s="159"/>
      <c r="AB2" s="160"/>
      <c r="AC2" s="160"/>
      <c r="AD2" s="160"/>
      <c r="AE2" s="160"/>
      <c r="AF2" s="160"/>
      <c r="AG2" s="160"/>
      <c r="AH2" s="161"/>
      <c r="AI2" s="162"/>
      <c r="AJ2" s="162"/>
      <c r="AK2" s="162"/>
      <c r="AL2" s="162"/>
      <c r="AM2" s="162"/>
      <c r="AN2" s="162"/>
      <c r="AO2" s="162"/>
      <c r="AP2" s="162"/>
    </row>
    <row r="3" spans="1:46" ht="26.25" x14ac:dyDescent="0.4">
      <c r="A3" s="3"/>
      <c r="B3" s="163"/>
      <c r="C3" s="164">
        <v>1</v>
      </c>
      <c r="D3" s="165">
        <v>2</v>
      </c>
      <c r="E3" s="165">
        <v>3</v>
      </c>
      <c r="F3" s="165">
        <v>4</v>
      </c>
      <c r="G3" s="165">
        <v>5</v>
      </c>
      <c r="H3" s="165">
        <v>6</v>
      </c>
      <c r="I3" s="165">
        <v>7</v>
      </c>
      <c r="J3" s="166">
        <v>8</v>
      </c>
      <c r="K3" s="167">
        <v>1</v>
      </c>
      <c r="L3" s="168">
        <v>2</v>
      </c>
      <c r="M3" s="169">
        <v>3</v>
      </c>
      <c r="N3" s="169">
        <v>4</v>
      </c>
      <c r="O3" s="169">
        <v>5</v>
      </c>
      <c r="P3" s="169">
        <v>6</v>
      </c>
      <c r="Q3" s="169">
        <v>7</v>
      </c>
      <c r="R3" s="169">
        <v>8</v>
      </c>
      <c r="S3" s="170">
        <v>1</v>
      </c>
      <c r="T3" s="170">
        <v>2</v>
      </c>
      <c r="U3" s="170">
        <v>3</v>
      </c>
      <c r="V3" s="170">
        <v>4</v>
      </c>
      <c r="W3" s="170">
        <v>5</v>
      </c>
      <c r="X3" s="170">
        <v>6</v>
      </c>
      <c r="Y3" s="170">
        <v>7</v>
      </c>
      <c r="Z3" s="171">
        <v>8</v>
      </c>
      <c r="AA3" s="172">
        <v>1</v>
      </c>
      <c r="AB3" s="173">
        <v>2</v>
      </c>
      <c r="AC3" s="173">
        <v>3</v>
      </c>
      <c r="AD3" s="173">
        <v>4</v>
      </c>
      <c r="AE3" s="173">
        <v>5</v>
      </c>
      <c r="AF3" s="173">
        <v>6</v>
      </c>
      <c r="AG3" s="173">
        <v>7</v>
      </c>
      <c r="AH3" s="174">
        <v>8</v>
      </c>
      <c r="AI3" s="175">
        <v>1</v>
      </c>
      <c r="AJ3" s="169">
        <v>2</v>
      </c>
      <c r="AK3" s="169">
        <v>3</v>
      </c>
      <c r="AL3" s="169">
        <v>4</v>
      </c>
      <c r="AM3" s="169">
        <v>5</v>
      </c>
      <c r="AN3" s="169">
        <v>6</v>
      </c>
      <c r="AO3" s="169">
        <v>7</v>
      </c>
      <c r="AP3" s="169">
        <v>8</v>
      </c>
      <c r="AQ3" s="4"/>
      <c r="AR3" s="4"/>
      <c r="AS3" s="4"/>
      <c r="AT3" s="5"/>
    </row>
    <row r="4" spans="1:46" ht="26.25" x14ac:dyDescent="0.4">
      <c r="A4" s="154" t="s">
        <v>99</v>
      </c>
      <c r="B4" s="179" t="s">
        <v>100</v>
      </c>
      <c r="C4" s="129"/>
      <c r="D4" s="127"/>
      <c r="E4" s="129" t="s">
        <v>1</v>
      </c>
      <c r="F4" s="129" t="s">
        <v>2</v>
      </c>
      <c r="G4" s="129" t="s">
        <v>3</v>
      </c>
      <c r="H4" s="129" t="s">
        <v>1</v>
      </c>
      <c r="I4" s="129"/>
      <c r="J4" s="132"/>
      <c r="K4" s="140"/>
      <c r="L4" s="140" t="s">
        <v>1</v>
      </c>
      <c r="M4" s="140" t="s">
        <v>4</v>
      </c>
      <c r="N4" s="140" t="s">
        <v>1</v>
      </c>
      <c r="O4" s="140"/>
      <c r="P4" s="140"/>
      <c r="Q4" s="140"/>
      <c r="R4" s="140"/>
      <c r="S4" s="135"/>
      <c r="T4" s="131"/>
      <c r="U4" s="131" t="s">
        <v>2</v>
      </c>
      <c r="V4" s="131" t="s">
        <v>3</v>
      </c>
      <c r="W4" s="131" t="s">
        <v>4</v>
      </c>
      <c r="X4" s="131" t="s">
        <v>1</v>
      </c>
      <c r="Y4" s="131"/>
      <c r="Z4" s="131"/>
      <c r="AA4" s="120" t="s">
        <v>2</v>
      </c>
      <c r="AB4" s="121"/>
      <c r="AC4" s="120" t="s">
        <v>3</v>
      </c>
      <c r="AD4" s="120"/>
      <c r="AE4" s="120"/>
      <c r="AF4" s="120"/>
      <c r="AG4" s="120"/>
      <c r="AH4" s="145"/>
      <c r="AI4" s="130"/>
      <c r="AJ4" s="130" t="s">
        <v>1</v>
      </c>
      <c r="AK4" s="130" t="s">
        <v>1</v>
      </c>
      <c r="AL4" s="130" t="s">
        <v>4</v>
      </c>
      <c r="AM4" s="130"/>
      <c r="AN4" s="130"/>
      <c r="AO4" s="130"/>
      <c r="AP4" s="130"/>
      <c r="AQ4" s="27"/>
      <c r="AR4" s="27"/>
      <c r="AS4" s="27"/>
      <c r="AT4" s="5"/>
    </row>
    <row r="5" spans="1:46" ht="26.25" x14ac:dyDescent="0.4">
      <c r="A5" s="6" t="s">
        <v>5</v>
      </c>
      <c r="B5" s="124" t="s">
        <v>6</v>
      </c>
      <c r="C5" s="10" t="s">
        <v>1</v>
      </c>
      <c r="D5" s="8" t="s">
        <v>1</v>
      </c>
      <c r="E5" s="10" t="s">
        <v>3</v>
      </c>
      <c r="F5" s="10" t="s">
        <v>3</v>
      </c>
      <c r="G5" s="10"/>
      <c r="H5" s="10"/>
      <c r="I5" s="10"/>
      <c r="J5" s="122"/>
      <c r="K5" s="141"/>
      <c r="L5" s="141"/>
      <c r="M5" s="141" t="s">
        <v>3</v>
      </c>
      <c r="N5" s="141" t="s">
        <v>2</v>
      </c>
      <c r="O5" s="141" t="s">
        <v>1</v>
      </c>
      <c r="P5" s="141" t="s">
        <v>3</v>
      </c>
      <c r="Q5" s="141"/>
      <c r="R5" s="141"/>
      <c r="S5" s="123"/>
      <c r="T5" s="9" t="s">
        <v>3</v>
      </c>
      <c r="U5" s="9"/>
      <c r="V5" s="9" t="s">
        <v>1</v>
      </c>
      <c r="W5" s="9" t="s">
        <v>1</v>
      </c>
      <c r="X5" s="9" t="s">
        <v>2</v>
      </c>
      <c r="Y5" s="9"/>
      <c r="Z5" s="115"/>
      <c r="AA5" s="117"/>
      <c r="AB5" s="117"/>
      <c r="AC5" s="117"/>
      <c r="AD5" s="117" t="s">
        <v>2</v>
      </c>
      <c r="AE5" s="117" t="s">
        <v>2</v>
      </c>
      <c r="AF5" s="117" t="s">
        <v>3</v>
      </c>
      <c r="AG5" s="117"/>
      <c r="AH5" s="146"/>
      <c r="AI5" s="13" t="s">
        <v>1</v>
      </c>
      <c r="AJ5" s="13" t="s">
        <v>2</v>
      </c>
      <c r="AK5" s="13"/>
      <c r="AL5" s="13" t="s">
        <v>2</v>
      </c>
      <c r="AM5" s="13"/>
      <c r="AN5" s="13"/>
      <c r="AO5" s="13"/>
      <c r="AP5" s="13"/>
      <c r="AQ5" s="27"/>
      <c r="AR5" s="27"/>
      <c r="AS5" s="27"/>
      <c r="AT5" s="5"/>
    </row>
    <row r="6" spans="1:46" ht="26.25" x14ac:dyDescent="0.4">
      <c r="A6" s="6" t="s">
        <v>7</v>
      </c>
      <c r="B6" s="124" t="s">
        <v>8</v>
      </c>
      <c r="C6" s="10" t="s">
        <v>4</v>
      </c>
      <c r="D6" s="10" t="s">
        <v>9</v>
      </c>
      <c r="E6" s="10"/>
      <c r="F6" s="10" t="s">
        <v>1</v>
      </c>
      <c r="G6" s="10" t="s">
        <v>3</v>
      </c>
      <c r="H6" s="10"/>
      <c r="I6" s="10"/>
      <c r="J6" s="122"/>
      <c r="K6" s="141"/>
      <c r="L6" s="141"/>
      <c r="M6" s="141" t="s">
        <v>4</v>
      </c>
      <c r="N6" s="141" t="s">
        <v>3</v>
      </c>
      <c r="O6" s="141" t="s">
        <v>10</v>
      </c>
      <c r="P6" s="141" t="s">
        <v>11</v>
      </c>
      <c r="Q6" s="141"/>
      <c r="R6" s="141"/>
      <c r="S6" s="20" t="s">
        <v>12</v>
      </c>
      <c r="T6" s="11" t="s">
        <v>11</v>
      </c>
      <c r="U6" s="11" t="s">
        <v>12</v>
      </c>
      <c r="V6" s="11" t="s">
        <v>2</v>
      </c>
      <c r="W6" s="11"/>
      <c r="X6" s="11"/>
      <c r="Y6" s="11"/>
      <c r="Z6" s="21"/>
      <c r="AA6" s="12" t="s">
        <v>9</v>
      </c>
      <c r="AB6" s="12" t="s">
        <v>10</v>
      </c>
      <c r="AC6" s="12" t="s">
        <v>1</v>
      </c>
      <c r="AD6" s="12"/>
      <c r="AE6" s="12" t="s">
        <v>12</v>
      </c>
      <c r="AF6" s="12"/>
      <c r="AG6" s="12"/>
      <c r="AH6" s="12"/>
      <c r="AI6" s="13" t="s">
        <v>12</v>
      </c>
      <c r="AJ6" s="13"/>
      <c r="AK6" s="13" t="s">
        <v>10</v>
      </c>
      <c r="AL6" s="13"/>
      <c r="AM6" s="13"/>
      <c r="AN6" s="13"/>
      <c r="AO6" s="13"/>
      <c r="AP6" s="13"/>
      <c r="AQ6" s="27"/>
      <c r="AR6" s="27"/>
      <c r="AS6" s="27"/>
      <c r="AT6" s="5"/>
    </row>
    <row r="7" spans="1:46" ht="26.25" x14ac:dyDescent="0.4">
      <c r="A7" s="6" t="s">
        <v>13</v>
      </c>
      <c r="B7" s="124" t="s">
        <v>6</v>
      </c>
      <c r="C7" s="10"/>
      <c r="D7" s="10"/>
      <c r="E7" s="10"/>
      <c r="F7" s="10"/>
      <c r="G7" s="10" t="s">
        <v>10</v>
      </c>
      <c r="H7" s="54" t="s">
        <v>10</v>
      </c>
      <c r="I7" s="10" t="s">
        <v>10</v>
      </c>
      <c r="J7" s="122" t="s">
        <v>10</v>
      </c>
      <c r="K7" s="141"/>
      <c r="L7" s="141"/>
      <c r="M7" s="141"/>
      <c r="N7" s="141"/>
      <c r="O7" s="141"/>
      <c r="P7" s="141"/>
      <c r="Q7" s="141"/>
      <c r="R7" s="141"/>
      <c r="S7" s="20" t="s">
        <v>10</v>
      </c>
      <c r="T7" s="11"/>
      <c r="U7" s="11" t="s">
        <v>10</v>
      </c>
      <c r="V7" s="11"/>
      <c r="W7" s="11"/>
      <c r="X7" s="11"/>
      <c r="Y7" s="11"/>
      <c r="Z7" s="21"/>
      <c r="AA7" s="12"/>
      <c r="AB7" s="12"/>
      <c r="AC7" s="12"/>
      <c r="AD7" s="12"/>
      <c r="AE7" s="12"/>
      <c r="AF7" s="12"/>
      <c r="AG7" s="12"/>
      <c r="AH7" s="12"/>
      <c r="AI7" s="13" t="s">
        <v>10</v>
      </c>
      <c r="AJ7" s="13" t="s">
        <v>10</v>
      </c>
      <c r="AK7" s="13" t="s">
        <v>10</v>
      </c>
      <c r="AL7" s="13"/>
      <c r="AM7" s="13"/>
      <c r="AN7" s="13"/>
      <c r="AO7" s="13"/>
      <c r="AP7" s="13"/>
      <c r="AQ7" s="27"/>
      <c r="AR7" s="27"/>
      <c r="AS7" s="27"/>
      <c r="AT7" s="5"/>
    </row>
    <row r="8" spans="1:46" ht="26.25" x14ac:dyDescent="0.4">
      <c r="A8" s="14" t="s">
        <v>14</v>
      </c>
      <c r="B8" s="125" t="s">
        <v>0</v>
      </c>
      <c r="C8" s="10" t="s">
        <v>10</v>
      </c>
      <c r="D8" s="10" t="s">
        <v>4</v>
      </c>
      <c r="E8" s="10" t="s">
        <v>4</v>
      </c>
      <c r="F8" s="10"/>
      <c r="G8" s="10"/>
      <c r="H8" s="10"/>
      <c r="I8" s="10"/>
      <c r="J8" s="122"/>
      <c r="K8" s="141" t="s">
        <v>4</v>
      </c>
      <c r="L8" s="141" t="s">
        <v>10</v>
      </c>
      <c r="M8" s="141" t="s">
        <v>10</v>
      </c>
      <c r="N8" s="141" t="s">
        <v>4</v>
      </c>
      <c r="O8" s="141"/>
      <c r="P8" s="141"/>
      <c r="Q8" s="141"/>
      <c r="R8" s="141"/>
      <c r="S8" s="20"/>
      <c r="T8" s="11"/>
      <c r="U8" s="11"/>
      <c r="V8" s="11" t="s">
        <v>10</v>
      </c>
      <c r="W8" s="56"/>
      <c r="X8" s="15" t="s">
        <v>10</v>
      </c>
      <c r="Y8" s="11" t="s">
        <v>10</v>
      </c>
      <c r="Z8" s="21"/>
      <c r="AA8" s="12" t="s">
        <v>4</v>
      </c>
      <c r="AB8" s="60" t="s">
        <v>10</v>
      </c>
      <c r="AC8" s="12" t="s">
        <v>4</v>
      </c>
      <c r="AD8" s="12"/>
      <c r="AE8" s="12"/>
      <c r="AF8" s="12"/>
      <c r="AG8" s="12"/>
      <c r="AH8" s="12"/>
      <c r="AI8" s="13"/>
      <c r="AJ8" s="13"/>
      <c r="AK8" s="13"/>
      <c r="AL8" s="128"/>
      <c r="AM8" s="13" t="s">
        <v>4</v>
      </c>
      <c r="AN8" s="16" t="s">
        <v>10</v>
      </c>
      <c r="AO8" s="13" t="s">
        <v>10</v>
      </c>
      <c r="AP8" s="13"/>
      <c r="AQ8" s="27"/>
      <c r="AR8" s="27"/>
      <c r="AS8" s="27"/>
      <c r="AT8" s="5"/>
    </row>
    <row r="9" spans="1:46" ht="26.25" x14ac:dyDescent="0.4">
      <c r="A9" s="6" t="s">
        <v>15</v>
      </c>
      <c r="B9" s="124" t="s">
        <v>16</v>
      </c>
      <c r="C9" s="10"/>
      <c r="D9" s="10"/>
      <c r="E9" s="10"/>
      <c r="F9" s="10" t="s">
        <v>12</v>
      </c>
      <c r="G9" s="10" t="s">
        <v>9</v>
      </c>
      <c r="H9" s="10" t="s">
        <v>4</v>
      </c>
      <c r="I9" s="10"/>
      <c r="J9" s="122"/>
      <c r="K9" s="141" t="s">
        <v>10</v>
      </c>
      <c r="L9" s="141"/>
      <c r="M9" s="141"/>
      <c r="N9" s="141"/>
      <c r="O9" s="141"/>
      <c r="P9" s="141"/>
      <c r="Q9" s="141"/>
      <c r="R9" s="141"/>
      <c r="S9" s="20" t="s">
        <v>12</v>
      </c>
      <c r="T9" s="11" t="s">
        <v>11</v>
      </c>
      <c r="U9" s="11" t="s">
        <v>1</v>
      </c>
      <c r="V9" s="11" t="s">
        <v>2</v>
      </c>
      <c r="W9" s="11" t="s">
        <v>3</v>
      </c>
      <c r="X9" s="11"/>
      <c r="Y9" s="64"/>
      <c r="Z9" s="21"/>
      <c r="AA9" s="12"/>
      <c r="AB9" s="12"/>
      <c r="AC9" s="12" t="s">
        <v>10</v>
      </c>
      <c r="AD9" s="12" t="s">
        <v>4</v>
      </c>
      <c r="AE9" s="12" t="s">
        <v>11</v>
      </c>
      <c r="AF9" s="12" t="s">
        <v>1</v>
      </c>
      <c r="AG9" s="12"/>
      <c r="AH9" s="12"/>
      <c r="AI9" s="13"/>
      <c r="AJ9" s="13"/>
      <c r="AK9" s="13"/>
      <c r="AL9" s="13" t="s">
        <v>3</v>
      </c>
      <c r="AM9" s="13" t="s">
        <v>2</v>
      </c>
      <c r="AN9" s="13" t="s">
        <v>9</v>
      </c>
      <c r="AO9" s="13"/>
      <c r="AP9" s="13"/>
      <c r="AQ9" s="27"/>
      <c r="AR9" s="27"/>
      <c r="AS9" s="27"/>
      <c r="AT9" s="5"/>
    </row>
    <row r="10" spans="1:46" ht="26.25" x14ac:dyDescent="0.4">
      <c r="A10" s="6" t="s">
        <v>17</v>
      </c>
      <c r="B10" s="124" t="s">
        <v>0</v>
      </c>
      <c r="C10" s="10" t="s">
        <v>12</v>
      </c>
      <c r="D10" s="10" t="s">
        <v>12</v>
      </c>
      <c r="E10" s="10" t="s">
        <v>9</v>
      </c>
      <c r="F10" s="10" t="s">
        <v>11</v>
      </c>
      <c r="G10" s="57"/>
      <c r="H10" s="10" t="s">
        <v>11</v>
      </c>
      <c r="I10" s="10"/>
      <c r="J10" s="122"/>
      <c r="K10" s="141" t="s">
        <v>12</v>
      </c>
      <c r="L10" s="141"/>
      <c r="M10" s="141" t="s">
        <v>12</v>
      </c>
      <c r="N10" s="141"/>
      <c r="O10" s="141"/>
      <c r="P10" s="141"/>
      <c r="Q10" s="141"/>
      <c r="R10" s="141"/>
      <c r="S10" s="20"/>
      <c r="T10" s="11"/>
      <c r="U10" s="11" t="s">
        <v>11</v>
      </c>
      <c r="V10" s="11" t="s">
        <v>9</v>
      </c>
      <c r="W10" s="58"/>
      <c r="X10" s="11" t="s">
        <v>12</v>
      </c>
      <c r="Y10" s="11"/>
      <c r="Z10" s="21"/>
      <c r="AA10" s="12"/>
      <c r="AB10" s="12"/>
      <c r="AC10" s="12" t="s">
        <v>11</v>
      </c>
      <c r="AD10" s="12" t="s">
        <v>9</v>
      </c>
      <c r="AE10" s="12" t="s">
        <v>12</v>
      </c>
      <c r="AF10" s="12" t="s">
        <v>11</v>
      </c>
      <c r="AG10" s="12"/>
      <c r="AH10" s="12"/>
      <c r="AI10" s="13" t="s">
        <v>11</v>
      </c>
      <c r="AJ10" s="13" t="s">
        <v>11</v>
      </c>
      <c r="AK10" s="13" t="s">
        <v>12</v>
      </c>
      <c r="AL10" s="13"/>
      <c r="AM10" s="13"/>
      <c r="AN10" s="13"/>
      <c r="AO10" s="13"/>
      <c r="AP10" s="13"/>
      <c r="AQ10" s="27"/>
      <c r="AR10" s="27"/>
      <c r="AS10" s="27"/>
      <c r="AT10" s="5"/>
    </row>
    <row r="11" spans="1:46" ht="26.25" x14ac:dyDescent="0.4">
      <c r="A11" s="6" t="s">
        <v>18</v>
      </c>
      <c r="B11" s="124" t="s">
        <v>19</v>
      </c>
      <c r="C11" s="10"/>
      <c r="D11" s="10"/>
      <c r="E11" s="10"/>
      <c r="F11" s="10"/>
      <c r="G11" s="10"/>
      <c r="H11" s="10"/>
      <c r="I11" s="10"/>
      <c r="J11" s="122"/>
      <c r="K11" s="141"/>
      <c r="L11" s="141"/>
      <c r="M11" s="141"/>
      <c r="N11" s="141" t="s">
        <v>9</v>
      </c>
      <c r="O11" s="141" t="s">
        <v>9</v>
      </c>
      <c r="P11" s="141" t="s">
        <v>1</v>
      </c>
      <c r="Q11" s="141"/>
      <c r="R11" s="141"/>
      <c r="S11" s="20"/>
      <c r="T11" s="11"/>
      <c r="U11" s="11"/>
      <c r="V11" s="11"/>
      <c r="W11" s="11"/>
      <c r="X11" s="11"/>
      <c r="Y11" s="11"/>
      <c r="Z11" s="21"/>
      <c r="AA11" s="12"/>
      <c r="AB11" s="12" t="s">
        <v>1</v>
      </c>
      <c r="AC11" s="12" t="s">
        <v>1</v>
      </c>
      <c r="AD11" s="12"/>
      <c r="AE11" s="12" t="s">
        <v>9</v>
      </c>
      <c r="AF11" s="12"/>
      <c r="AG11" s="12"/>
      <c r="AH11" s="12"/>
      <c r="AI11" s="13"/>
      <c r="AJ11" s="13"/>
      <c r="AK11" s="13"/>
      <c r="AL11" s="13"/>
      <c r="AM11" s="13"/>
      <c r="AN11" s="13"/>
      <c r="AO11" s="13"/>
      <c r="AP11" s="13"/>
      <c r="AQ11" s="27"/>
      <c r="AR11" s="27"/>
      <c r="AS11" s="27"/>
      <c r="AT11" s="5"/>
    </row>
    <row r="12" spans="1:46" ht="26.25" x14ac:dyDescent="0.4">
      <c r="A12" s="6" t="s">
        <v>20</v>
      </c>
      <c r="B12" s="124" t="s">
        <v>19</v>
      </c>
      <c r="C12" s="10" t="s">
        <v>11</v>
      </c>
      <c r="D12" s="10" t="s">
        <v>2</v>
      </c>
      <c r="E12" s="10" t="s">
        <v>12</v>
      </c>
      <c r="F12" s="10"/>
      <c r="G12" s="10"/>
      <c r="H12" s="10"/>
      <c r="I12" s="10"/>
      <c r="J12" s="122"/>
      <c r="K12" s="141" t="s">
        <v>3</v>
      </c>
      <c r="L12" s="141" t="s">
        <v>4</v>
      </c>
      <c r="M12" s="142"/>
      <c r="N12" s="141" t="s">
        <v>10</v>
      </c>
      <c r="O12" s="141" t="s">
        <v>2</v>
      </c>
      <c r="P12" s="141" t="s">
        <v>11</v>
      </c>
      <c r="Q12" s="141"/>
      <c r="R12" s="141"/>
      <c r="S12" s="17" t="s">
        <v>3</v>
      </c>
      <c r="T12" s="11" t="s">
        <v>12</v>
      </c>
      <c r="U12" s="18" t="s">
        <v>4</v>
      </c>
      <c r="V12" s="11"/>
      <c r="W12" s="11"/>
      <c r="X12" s="11"/>
      <c r="Y12" s="11"/>
      <c r="Z12" s="21"/>
      <c r="AA12" s="12"/>
      <c r="AB12" s="12" t="s">
        <v>3</v>
      </c>
      <c r="AC12" s="12" t="s">
        <v>12</v>
      </c>
      <c r="AD12" s="12" t="s">
        <v>10</v>
      </c>
      <c r="AE12" s="118" t="s">
        <v>4</v>
      </c>
      <c r="AF12" s="12"/>
      <c r="AG12" s="12"/>
      <c r="AH12" s="12"/>
      <c r="AI12" s="13"/>
      <c r="AJ12" s="13"/>
      <c r="AK12" s="13" t="s">
        <v>11</v>
      </c>
      <c r="AL12" s="13" t="s">
        <v>10</v>
      </c>
      <c r="AM12" s="13"/>
      <c r="AN12" s="13" t="s">
        <v>2</v>
      </c>
      <c r="AO12" s="13"/>
      <c r="AP12" s="19"/>
      <c r="AQ12" s="27"/>
      <c r="AR12" s="27"/>
      <c r="AS12" s="27"/>
      <c r="AT12" s="5"/>
    </row>
    <row r="13" spans="1:46" ht="26.25" x14ac:dyDescent="0.4">
      <c r="A13" s="6" t="s">
        <v>21</v>
      </c>
      <c r="B13" s="124" t="s">
        <v>0</v>
      </c>
      <c r="C13" s="10"/>
      <c r="D13" s="10"/>
      <c r="E13" s="10"/>
      <c r="F13" s="10"/>
      <c r="G13" s="10" t="s">
        <v>11</v>
      </c>
      <c r="H13" s="10" t="s">
        <v>12</v>
      </c>
      <c r="I13" s="10"/>
      <c r="J13" s="122"/>
      <c r="K13" s="141" t="s">
        <v>9</v>
      </c>
      <c r="L13" s="141" t="s">
        <v>9</v>
      </c>
      <c r="M13" s="141" t="s">
        <v>11</v>
      </c>
      <c r="N13" s="141"/>
      <c r="O13" s="141" t="s">
        <v>12</v>
      </c>
      <c r="P13" s="141"/>
      <c r="Q13" s="141"/>
      <c r="R13" s="141"/>
      <c r="S13" s="11" t="s">
        <v>9</v>
      </c>
      <c r="T13" s="11" t="s">
        <v>1</v>
      </c>
      <c r="U13" s="11" t="s">
        <v>9</v>
      </c>
      <c r="V13" s="11"/>
      <c r="W13" s="11"/>
      <c r="X13" s="11"/>
      <c r="Y13" s="11"/>
      <c r="Z13" s="11"/>
      <c r="AA13" s="12" t="s">
        <v>1</v>
      </c>
      <c r="AB13" s="188"/>
      <c r="AC13" s="12" t="s">
        <v>9</v>
      </c>
      <c r="AD13" s="12"/>
      <c r="AE13" s="119"/>
      <c r="AF13" s="12"/>
      <c r="AG13" s="12"/>
      <c r="AH13" s="12"/>
      <c r="AI13" s="13" t="s">
        <v>12</v>
      </c>
      <c r="AJ13" s="187"/>
      <c r="AK13" s="55" t="s">
        <v>9</v>
      </c>
      <c r="AL13" s="13" t="s">
        <v>9</v>
      </c>
      <c r="AM13" s="13" t="s">
        <v>11</v>
      </c>
      <c r="AN13" s="13" t="s">
        <v>1</v>
      </c>
      <c r="AO13" s="13"/>
      <c r="AP13" s="13"/>
      <c r="AQ13" s="27"/>
      <c r="AR13" s="27"/>
      <c r="AS13" s="27"/>
      <c r="AT13" s="5"/>
    </row>
    <row r="14" spans="1:46" ht="26.25" x14ac:dyDescent="0.4">
      <c r="A14" s="6" t="s">
        <v>22</v>
      </c>
      <c r="B14" s="126" t="s">
        <v>23</v>
      </c>
      <c r="C14" s="10"/>
      <c r="D14" s="10"/>
      <c r="E14" s="10"/>
      <c r="F14" s="10" t="s">
        <v>4</v>
      </c>
      <c r="G14" s="10" t="s">
        <v>1</v>
      </c>
      <c r="H14" s="10" t="s">
        <v>2</v>
      </c>
      <c r="I14" s="10"/>
      <c r="J14" s="122"/>
      <c r="K14" s="141" t="s">
        <v>2</v>
      </c>
      <c r="L14" s="141" t="s">
        <v>3</v>
      </c>
      <c r="M14" s="141" t="s">
        <v>1</v>
      </c>
      <c r="N14" s="141" t="s">
        <v>11</v>
      </c>
      <c r="O14" s="141"/>
      <c r="P14" s="141"/>
      <c r="Q14" s="141"/>
      <c r="R14" s="141"/>
      <c r="S14" s="183"/>
      <c r="T14" s="11"/>
      <c r="U14" s="11"/>
      <c r="V14" s="11"/>
      <c r="W14" s="11" t="s">
        <v>10</v>
      </c>
      <c r="X14" s="11" t="s">
        <v>4</v>
      </c>
      <c r="Y14" s="11"/>
      <c r="Z14" s="11"/>
      <c r="AA14" s="12" t="s">
        <v>10</v>
      </c>
      <c r="AB14" s="12" t="s">
        <v>9</v>
      </c>
      <c r="AC14" s="12"/>
      <c r="AD14" s="12" t="s">
        <v>11</v>
      </c>
      <c r="AE14" s="12" t="s">
        <v>3</v>
      </c>
      <c r="AF14" s="12" t="s">
        <v>12</v>
      </c>
      <c r="AG14" s="12"/>
      <c r="AH14" s="12"/>
      <c r="AI14" s="13"/>
      <c r="AJ14" s="13"/>
      <c r="AK14" s="13"/>
      <c r="AL14" s="13"/>
      <c r="AM14" s="13" t="s">
        <v>9</v>
      </c>
      <c r="AN14" s="13" t="s">
        <v>12</v>
      </c>
      <c r="AO14" s="13"/>
      <c r="AP14" s="13"/>
      <c r="AQ14" s="27"/>
      <c r="AR14" s="147"/>
      <c r="AS14" s="27"/>
      <c r="AT14" s="5"/>
    </row>
    <row r="15" spans="1:46" ht="26.25" x14ac:dyDescent="0.4">
      <c r="A15" s="6" t="s">
        <v>24</v>
      </c>
      <c r="B15" s="124" t="s">
        <v>0</v>
      </c>
      <c r="C15" s="10" t="s">
        <v>3</v>
      </c>
      <c r="D15" s="10" t="s">
        <v>3</v>
      </c>
      <c r="E15" s="10" t="s">
        <v>2</v>
      </c>
      <c r="F15" s="10"/>
      <c r="G15" s="10"/>
      <c r="H15" s="10"/>
      <c r="I15" s="10"/>
      <c r="J15" s="122"/>
      <c r="K15" s="141"/>
      <c r="L15" s="141" t="s">
        <v>2</v>
      </c>
      <c r="M15" s="141" t="s">
        <v>2</v>
      </c>
      <c r="N15" s="141" t="s">
        <v>3</v>
      </c>
      <c r="O15" s="141" t="s">
        <v>10</v>
      </c>
      <c r="P15" s="141" t="s">
        <v>10</v>
      </c>
      <c r="Q15" s="141"/>
      <c r="R15" s="141"/>
      <c r="S15" s="11" t="s">
        <v>2</v>
      </c>
      <c r="T15" s="11" t="s">
        <v>2</v>
      </c>
      <c r="U15" s="11" t="s">
        <v>3</v>
      </c>
      <c r="V15" s="11"/>
      <c r="W15" s="11"/>
      <c r="X15" s="11"/>
      <c r="Y15" s="11"/>
      <c r="Z15" s="11"/>
      <c r="AA15" s="12"/>
      <c r="AB15" s="12" t="s">
        <v>2</v>
      </c>
      <c r="AC15" s="61" t="s">
        <v>2</v>
      </c>
      <c r="AD15" s="12" t="s">
        <v>3</v>
      </c>
      <c r="AE15" s="12"/>
      <c r="AF15" s="12" t="s">
        <v>10</v>
      </c>
      <c r="AG15" s="12"/>
      <c r="AH15" s="12"/>
      <c r="AI15" s="13"/>
      <c r="AJ15" s="13"/>
      <c r="AK15" s="62"/>
      <c r="AL15" s="13"/>
      <c r="AM15" s="13" t="s">
        <v>3</v>
      </c>
      <c r="AN15" s="13" t="s">
        <v>3</v>
      </c>
      <c r="AO15" s="13"/>
      <c r="AP15" s="13" t="s">
        <v>10</v>
      </c>
      <c r="AQ15" s="27"/>
      <c r="AR15" s="27"/>
      <c r="AS15" s="27"/>
      <c r="AT15" s="5"/>
    </row>
    <row r="16" spans="1:46" ht="26.25" x14ac:dyDescent="0.4">
      <c r="A16" s="6" t="s">
        <v>25</v>
      </c>
      <c r="B16" s="124" t="s">
        <v>6</v>
      </c>
      <c r="C16" s="10" t="s">
        <v>4</v>
      </c>
      <c r="D16" s="10" t="s">
        <v>11</v>
      </c>
      <c r="E16" s="10"/>
      <c r="F16" s="10" t="s">
        <v>9</v>
      </c>
      <c r="G16" s="10" t="s">
        <v>12</v>
      </c>
      <c r="H16" s="10"/>
      <c r="I16" s="10"/>
      <c r="J16" s="122"/>
      <c r="K16" s="141" t="s">
        <v>11</v>
      </c>
      <c r="L16" s="141" t="s">
        <v>11</v>
      </c>
      <c r="M16" s="141"/>
      <c r="N16" s="141"/>
      <c r="O16" s="141"/>
      <c r="P16" s="141" t="s">
        <v>12</v>
      </c>
      <c r="Q16" s="141"/>
      <c r="R16" s="141"/>
      <c r="S16" s="11" t="s">
        <v>4</v>
      </c>
      <c r="T16" s="11" t="s">
        <v>4</v>
      </c>
      <c r="U16" s="11" t="s">
        <v>12</v>
      </c>
      <c r="V16" s="11" t="s">
        <v>11</v>
      </c>
      <c r="W16" s="11"/>
      <c r="X16" s="11"/>
      <c r="Y16" s="11"/>
      <c r="Z16" s="11"/>
      <c r="AA16" s="12" t="s">
        <v>12</v>
      </c>
      <c r="AB16" s="12" t="s">
        <v>12</v>
      </c>
      <c r="AC16" s="61"/>
      <c r="AD16" s="12"/>
      <c r="AE16" s="12"/>
      <c r="AF16" s="12" t="s">
        <v>9</v>
      </c>
      <c r="AG16" s="12"/>
      <c r="AH16" s="12"/>
      <c r="AI16" s="13" t="s">
        <v>9</v>
      </c>
      <c r="AJ16" s="13" t="s">
        <v>9</v>
      </c>
      <c r="AK16" s="62" t="s">
        <v>4</v>
      </c>
      <c r="AL16" s="13" t="s">
        <v>12</v>
      </c>
      <c r="AM16" s="13"/>
      <c r="AN16" s="13"/>
      <c r="AO16" s="13"/>
      <c r="AP16" s="13"/>
      <c r="AQ16" s="27"/>
      <c r="AR16" s="27"/>
      <c r="AS16" s="27"/>
      <c r="AT16" s="5"/>
    </row>
    <row r="17" spans="1:46" ht="26.25" x14ac:dyDescent="0.4">
      <c r="A17" s="6" t="s">
        <v>26</v>
      </c>
      <c r="B17" s="124" t="s">
        <v>27</v>
      </c>
      <c r="C17" s="10"/>
      <c r="D17" s="10"/>
      <c r="E17" s="10" t="s">
        <v>10</v>
      </c>
      <c r="F17" s="10" t="s">
        <v>1</v>
      </c>
      <c r="G17" s="10" t="s">
        <v>4</v>
      </c>
      <c r="H17" s="10" t="s">
        <v>9</v>
      </c>
      <c r="I17" s="10"/>
      <c r="J17" s="122"/>
      <c r="K17" s="141" t="s">
        <v>1</v>
      </c>
      <c r="L17" s="141" t="s">
        <v>12</v>
      </c>
      <c r="M17" s="141" t="s">
        <v>9</v>
      </c>
      <c r="N17" s="141"/>
      <c r="O17" s="141"/>
      <c r="P17" s="141"/>
      <c r="Q17" s="141"/>
      <c r="R17" s="141"/>
      <c r="S17" s="11"/>
      <c r="T17" s="11"/>
      <c r="U17" s="11"/>
      <c r="V17" s="11" t="s">
        <v>12</v>
      </c>
      <c r="W17" s="11" t="s">
        <v>2</v>
      </c>
      <c r="X17" s="11" t="s">
        <v>3</v>
      </c>
      <c r="Y17" s="11"/>
      <c r="Z17" s="11"/>
      <c r="AA17" s="12" t="s">
        <v>11</v>
      </c>
      <c r="AB17" s="12"/>
      <c r="AC17" s="12"/>
      <c r="AD17" s="12"/>
      <c r="AE17" s="12"/>
      <c r="AF17" s="12"/>
      <c r="AG17" s="12"/>
      <c r="AH17" s="12"/>
      <c r="AI17" s="13" t="s">
        <v>3</v>
      </c>
      <c r="AJ17" s="13" t="s">
        <v>4</v>
      </c>
      <c r="AK17" s="13" t="s">
        <v>2</v>
      </c>
      <c r="AL17" s="13" t="s">
        <v>11</v>
      </c>
      <c r="AM17" s="13" t="s">
        <v>10</v>
      </c>
      <c r="AN17" s="13"/>
      <c r="AO17" s="13"/>
      <c r="AP17" s="13"/>
      <c r="AQ17" s="27"/>
      <c r="AR17" s="27"/>
      <c r="AS17" s="27"/>
      <c r="AT17" s="5"/>
    </row>
    <row r="18" spans="1:46" ht="26.25" x14ac:dyDescent="0.4">
      <c r="A18" s="6" t="s">
        <v>28</v>
      </c>
      <c r="B18" s="124" t="s">
        <v>6</v>
      </c>
      <c r="C18" s="10"/>
      <c r="D18" s="10"/>
      <c r="E18" s="10"/>
      <c r="F18" s="10"/>
      <c r="G18" s="10"/>
      <c r="H18" s="10"/>
      <c r="I18" s="10"/>
      <c r="J18" s="122"/>
      <c r="K18" s="141"/>
      <c r="L18" s="141"/>
      <c r="M18" s="141"/>
      <c r="N18" s="141"/>
      <c r="O18" s="141" t="s">
        <v>11</v>
      </c>
      <c r="P18" s="141" t="s">
        <v>4</v>
      </c>
      <c r="Q18" s="141"/>
      <c r="R18" s="141"/>
      <c r="S18" s="11"/>
      <c r="T18" s="11"/>
      <c r="U18" s="11"/>
      <c r="V18" s="11"/>
      <c r="W18" s="11" t="s">
        <v>11</v>
      </c>
      <c r="X18" s="11" t="s">
        <v>9</v>
      </c>
      <c r="Y18" s="11"/>
      <c r="Z18" s="11"/>
      <c r="AA18" s="12" t="s">
        <v>9</v>
      </c>
      <c r="AB18" s="12" t="s">
        <v>4</v>
      </c>
      <c r="AC18" s="12"/>
      <c r="AD18" s="12"/>
      <c r="AE18" s="12"/>
      <c r="AF18" s="12"/>
      <c r="AG18" s="12"/>
      <c r="AH18" s="12"/>
      <c r="AI18" s="13"/>
      <c r="AJ18" s="13"/>
      <c r="AK18" s="13"/>
      <c r="AL18" s="13"/>
      <c r="AM18" s="13"/>
      <c r="AN18" s="13"/>
      <c r="AO18" s="13"/>
      <c r="AP18" s="13"/>
      <c r="AQ18" s="27"/>
      <c r="AR18" s="27"/>
      <c r="AS18" s="27"/>
      <c r="AT18" s="5"/>
    </row>
    <row r="19" spans="1:46" ht="26.25" x14ac:dyDescent="0.4">
      <c r="A19" s="6" t="s">
        <v>29</v>
      </c>
      <c r="B19" s="7" t="s">
        <v>30</v>
      </c>
      <c r="C19" s="10" t="s">
        <v>2</v>
      </c>
      <c r="D19" s="10" t="s">
        <v>9</v>
      </c>
      <c r="E19" s="10"/>
      <c r="F19" s="10"/>
      <c r="G19" s="10"/>
      <c r="H19" s="10"/>
      <c r="I19" s="10"/>
      <c r="J19" s="122"/>
      <c r="K19" s="141"/>
      <c r="L19" s="141"/>
      <c r="M19" s="143"/>
      <c r="N19" s="141" t="s">
        <v>12</v>
      </c>
      <c r="O19" s="141" t="s">
        <v>3</v>
      </c>
      <c r="P19" s="141" t="s">
        <v>2</v>
      </c>
      <c r="Q19" s="141"/>
      <c r="R19" s="141"/>
      <c r="S19" s="11"/>
      <c r="T19" s="11"/>
      <c r="U19" s="184"/>
      <c r="V19" s="11"/>
      <c r="W19" s="11" t="s">
        <v>9</v>
      </c>
      <c r="X19" s="11" t="s">
        <v>11</v>
      </c>
      <c r="Y19" s="11"/>
      <c r="Z19" s="11" t="s">
        <v>10</v>
      </c>
      <c r="AA19" s="12"/>
      <c r="AB19" s="12"/>
      <c r="AC19" s="12"/>
      <c r="AD19" s="12" t="s">
        <v>1</v>
      </c>
      <c r="AE19" s="12" t="s">
        <v>10</v>
      </c>
      <c r="AF19" s="12" t="s">
        <v>4</v>
      </c>
      <c r="AG19" s="12"/>
      <c r="AH19" s="12"/>
      <c r="AI19" s="13" t="s">
        <v>4</v>
      </c>
      <c r="AJ19" s="13" t="s">
        <v>12</v>
      </c>
      <c r="AK19" s="13" t="s">
        <v>3</v>
      </c>
      <c r="AL19" s="13"/>
      <c r="AM19" s="13" t="s">
        <v>1</v>
      </c>
      <c r="AN19" s="13" t="s">
        <v>11</v>
      </c>
      <c r="AO19" s="13"/>
      <c r="AP19" s="13"/>
      <c r="AQ19" s="27"/>
      <c r="AR19" s="27"/>
      <c r="AS19" s="27"/>
      <c r="AT19" s="5"/>
    </row>
    <row r="20" spans="1:46" ht="26.25" x14ac:dyDescent="0.4">
      <c r="A20" s="6" t="s">
        <v>31</v>
      </c>
      <c r="B20" s="23" t="s">
        <v>32</v>
      </c>
      <c r="C20" s="10"/>
      <c r="D20" s="24"/>
      <c r="E20" s="24" t="s">
        <v>11</v>
      </c>
      <c r="F20" s="24" t="s">
        <v>10</v>
      </c>
      <c r="G20" s="24" t="s">
        <v>2</v>
      </c>
      <c r="H20" s="24" t="s">
        <v>3</v>
      </c>
      <c r="I20" s="24"/>
      <c r="J20" s="133"/>
      <c r="K20" s="141"/>
      <c r="L20" s="141"/>
      <c r="M20" s="141"/>
      <c r="N20" s="141"/>
      <c r="O20" s="141"/>
      <c r="P20" s="141"/>
      <c r="Q20" s="141"/>
      <c r="R20" s="141"/>
      <c r="S20" s="11" t="s">
        <v>1</v>
      </c>
      <c r="T20" s="11" t="s">
        <v>9</v>
      </c>
      <c r="U20" s="11"/>
      <c r="V20" s="11" t="s">
        <v>4</v>
      </c>
      <c r="W20" s="11" t="s">
        <v>12</v>
      </c>
      <c r="X20" s="11"/>
      <c r="Y20" s="11"/>
      <c r="Z20" s="11"/>
      <c r="AA20" s="12"/>
      <c r="AB20" s="12"/>
      <c r="AC20" s="12"/>
      <c r="AD20" s="12"/>
      <c r="AE20" s="12"/>
      <c r="AF20" s="12"/>
      <c r="AG20" s="12"/>
      <c r="AH20" s="12"/>
      <c r="AI20" s="13"/>
      <c r="AJ20" s="13"/>
      <c r="AK20" s="13"/>
      <c r="AL20" s="13"/>
      <c r="AM20" s="13"/>
      <c r="AN20" s="13"/>
      <c r="AO20" s="13"/>
      <c r="AP20" s="13"/>
      <c r="AQ20" s="27"/>
      <c r="AR20" s="27"/>
      <c r="AS20" s="43"/>
      <c r="AT20" s="5"/>
    </row>
    <row r="21" spans="1:46" ht="26.25" x14ac:dyDescent="0.4">
      <c r="A21" s="6" t="s">
        <v>33</v>
      </c>
      <c r="B21" s="23" t="s">
        <v>34</v>
      </c>
      <c r="C21" s="25" t="s">
        <v>9</v>
      </c>
      <c r="D21" s="24" t="s">
        <v>10</v>
      </c>
      <c r="E21" s="24"/>
      <c r="F21" s="24"/>
      <c r="G21" s="24"/>
      <c r="H21" s="24"/>
      <c r="I21" s="24"/>
      <c r="J21" s="133"/>
      <c r="K21" s="141"/>
      <c r="L21" s="141"/>
      <c r="M21" s="141"/>
      <c r="N21" s="141"/>
      <c r="O21" s="141" t="s">
        <v>4</v>
      </c>
      <c r="P21" s="141" t="s">
        <v>9</v>
      </c>
      <c r="Q21" s="141"/>
      <c r="R21" s="141"/>
      <c r="S21" s="11" t="s">
        <v>11</v>
      </c>
      <c r="T21" s="11" t="s">
        <v>10</v>
      </c>
      <c r="U21" s="18"/>
      <c r="V21" s="11"/>
      <c r="W21" s="11"/>
      <c r="X21" s="11"/>
      <c r="Y21" s="11"/>
      <c r="Z21" s="11"/>
      <c r="AA21" s="12" t="s">
        <v>3</v>
      </c>
      <c r="AB21" s="12" t="s">
        <v>11</v>
      </c>
      <c r="AC21" s="12"/>
      <c r="AD21" s="12" t="s">
        <v>12</v>
      </c>
      <c r="AE21" s="12" t="s">
        <v>1</v>
      </c>
      <c r="AF21" s="12" t="s">
        <v>2</v>
      </c>
      <c r="AG21" s="12"/>
      <c r="AH21" s="12"/>
      <c r="AI21" s="13" t="s">
        <v>2</v>
      </c>
      <c r="AJ21" s="13" t="s">
        <v>3</v>
      </c>
      <c r="AK21" s="13"/>
      <c r="AL21" s="13" t="s">
        <v>1</v>
      </c>
      <c r="AM21" s="13" t="s">
        <v>12</v>
      </c>
      <c r="AN21" s="13" t="s">
        <v>4</v>
      </c>
      <c r="AO21" s="13"/>
      <c r="AP21" s="63"/>
      <c r="AQ21" s="27"/>
      <c r="AR21" s="27"/>
      <c r="AS21" s="27"/>
      <c r="AT21" s="5"/>
    </row>
    <row r="22" spans="1:46" ht="26.25" x14ac:dyDescent="0.4">
      <c r="A22" s="6" t="s">
        <v>35</v>
      </c>
      <c r="B22" s="23" t="s">
        <v>36</v>
      </c>
      <c r="C22" s="137" t="s">
        <v>12</v>
      </c>
      <c r="D22" s="190" t="s">
        <v>12</v>
      </c>
      <c r="E22" s="190"/>
      <c r="F22" s="96"/>
      <c r="G22" s="96"/>
      <c r="H22" s="96"/>
      <c r="I22" s="24"/>
      <c r="J22" s="133"/>
      <c r="K22" s="138" t="s">
        <v>12</v>
      </c>
      <c r="L22" s="138" t="s">
        <v>12</v>
      </c>
      <c r="M22" s="191" t="s">
        <v>12</v>
      </c>
      <c r="N22" s="191"/>
      <c r="O22" s="191"/>
      <c r="P22" s="141"/>
      <c r="Q22" s="141"/>
      <c r="R22" s="141"/>
      <c r="S22" s="185" t="s">
        <v>12</v>
      </c>
      <c r="T22" s="186" t="s">
        <v>12</v>
      </c>
      <c r="U22" s="186" t="s">
        <v>12</v>
      </c>
      <c r="V22" s="186" t="s">
        <v>12</v>
      </c>
      <c r="W22" s="186" t="s">
        <v>12</v>
      </c>
      <c r="X22" s="11"/>
      <c r="Y22" s="11"/>
      <c r="Z22" s="11"/>
      <c r="AA22" s="181" t="s">
        <v>12</v>
      </c>
      <c r="AB22" s="139" t="s">
        <v>12</v>
      </c>
      <c r="AC22" s="139" t="s">
        <v>12</v>
      </c>
      <c r="AD22" s="178"/>
      <c r="AE22" s="192"/>
      <c r="AF22" s="192"/>
      <c r="AG22" s="12"/>
      <c r="AH22" s="12"/>
      <c r="AI22" s="148"/>
      <c r="AJ22" s="149" t="s">
        <v>12</v>
      </c>
      <c r="AK22" s="150" t="s">
        <v>12</v>
      </c>
      <c r="AL22" s="151"/>
      <c r="AM22" s="152"/>
      <c r="AN22" s="13"/>
      <c r="AO22" s="13"/>
      <c r="AP22" s="13"/>
      <c r="AQ22" s="27"/>
      <c r="AR22" s="27"/>
      <c r="AS22" s="27"/>
      <c r="AT22" s="5"/>
    </row>
    <row r="23" spans="1:46" ht="26.25" x14ac:dyDescent="0.4">
      <c r="A23" s="6" t="s">
        <v>73</v>
      </c>
      <c r="B23" s="7" t="s">
        <v>36</v>
      </c>
      <c r="C23" s="25"/>
      <c r="D23" s="24" t="s">
        <v>2</v>
      </c>
      <c r="E23" s="24" t="s">
        <v>2</v>
      </c>
      <c r="F23" s="66" t="s">
        <v>2</v>
      </c>
      <c r="G23" s="24"/>
      <c r="H23" s="24"/>
      <c r="I23" s="24"/>
      <c r="J23" s="133"/>
      <c r="K23" s="141"/>
      <c r="L23" s="141"/>
      <c r="M23" s="141"/>
      <c r="N23" s="141" t="s">
        <v>2</v>
      </c>
      <c r="O23" s="141" t="s">
        <v>2</v>
      </c>
      <c r="P23" s="141" t="s">
        <v>1</v>
      </c>
      <c r="Q23" s="141"/>
      <c r="R23" s="141"/>
      <c r="S23" s="11" t="s">
        <v>1</v>
      </c>
      <c r="T23" s="11"/>
      <c r="U23" s="11" t="s">
        <v>2</v>
      </c>
      <c r="V23" s="11" t="s">
        <v>1</v>
      </c>
      <c r="W23" s="11" t="s">
        <v>1</v>
      </c>
      <c r="X23" s="11" t="s">
        <v>1</v>
      </c>
      <c r="Y23" s="11"/>
      <c r="Z23" s="11"/>
      <c r="AA23" s="12" t="s">
        <v>1</v>
      </c>
      <c r="AB23" s="12" t="s">
        <v>1</v>
      </c>
      <c r="AC23" s="12" t="s">
        <v>2</v>
      </c>
      <c r="AD23" s="12"/>
      <c r="AE23" s="12"/>
      <c r="AF23" s="12"/>
      <c r="AG23" s="12"/>
      <c r="AH23" s="12"/>
      <c r="AI23" s="13"/>
      <c r="AJ23" s="13"/>
      <c r="AK23" s="13" t="s">
        <v>1</v>
      </c>
      <c r="AL23" s="13" t="s">
        <v>2</v>
      </c>
      <c r="AM23" s="13" t="s">
        <v>2</v>
      </c>
      <c r="AN23" s="13" t="s">
        <v>2</v>
      </c>
      <c r="AO23" s="13"/>
      <c r="AP23" s="13"/>
      <c r="AQ23" s="27"/>
      <c r="AR23" s="27"/>
      <c r="AS23" s="27"/>
      <c r="AT23" s="5"/>
    </row>
    <row r="24" spans="1:46" ht="26.25" x14ac:dyDescent="0.4">
      <c r="A24" s="6" t="s">
        <v>74</v>
      </c>
      <c r="B24" s="7" t="s">
        <v>36</v>
      </c>
      <c r="C24" s="25" t="s">
        <v>4</v>
      </c>
      <c r="D24" s="24" t="s">
        <v>11</v>
      </c>
      <c r="E24" s="24" t="s">
        <v>4</v>
      </c>
      <c r="F24" s="66"/>
      <c r="G24" s="24"/>
      <c r="H24" s="24"/>
      <c r="I24" s="24"/>
      <c r="J24" s="133"/>
      <c r="K24" s="141" t="s">
        <v>11</v>
      </c>
      <c r="L24" s="141" t="s">
        <v>11</v>
      </c>
      <c r="M24" s="141" t="s">
        <v>4</v>
      </c>
      <c r="N24" s="141" t="s">
        <v>4</v>
      </c>
      <c r="O24" s="141"/>
      <c r="P24" s="141"/>
      <c r="Q24" s="141"/>
      <c r="R24" s="141"/>
      <c r="S24" s="11" t="s">
        <v>4</v>
      </c>
      <c r="T24" s="11" t="s">
        <v>4</v>
      </c>
      <c r="U24" s="11" t="s">
        <v>11</v>
      </c>
      <c r="V24" s="11" t="s">
        <v>11</v>
      </c>
      <c r="W24" s="11"/>
      <c r="X24" s="11"/>
      <c r="Y24" s="11"/>
      <c r="Z24" s="11"/>
      <c r="AA24" s="12" t="s">
        <v>4</v>
      </c>
      <c r="AB24" s="12" t="s">
        <v>4</v>
      </c>
      <c r="AC24" s="12" t="s">
        <v>11</v>
      </c>
      <c r="AD24" s="12"/>
      <c r="AE24" s="12"/>
      <c r="AF24" s="12"/>
      <c r="AG24" s="12"/>
      <c r="AH24" s="12"/>
      <c r="AI24" s="13" t="s">
        <v>11</v>
      </c>
      <c r="AJ24" s="13" t="s">
        <v>11</v>
      </c>
      <c r="AK24" s="13" t="s">
        <v>11</v>
      </c>
      <c r="AL24" s="13" t="s">
        <v>4</v>
      </c>
      <c r="AM24" s="13"/>
      <c r="AN24" s="13"/>
      <c r="AO24" s="13"/>
      <c r="AP24" s="13"/>
      <c r="AQ24" s="27"/>
      <c r="AR24" s="27"/>
      <c r="AS24" s="27"/>
      <c r="AT24" s="5"/>
    </row>
    <row r="25" spans="1:46" ht="26.25" x14ac:dyDescent="0.4">
      <c r="A25" s="6" t="s">
        <v>75</v>
      </c>
      <c r="B25" s="7" t="s">
        <v>36</v>
      </c>
      <c r="C25" s="25" t="s">
        <v>1</v>
      </c>
      <c r="D25" s="24" t="s">
        <v>1</v>
      </c>
      <c r="E25" s="24" t="s">
        <v>1</v>
      </c>
      <c r="F25" s="66" t="s">
        <v>1</v>
      </c>
      <c r="G25" s="24"/>
      <c r="H25" s="24"/>
      <c r="I25" s="24"/>
      <c r="J25" s="133"/>
      <c r="K25" s="141" t="s">
        <v>1</v>
      </c>
      <c r="L25" s="141" t="s">
        <v>1</v>
      </c>
      <c r="M25" s="141"/>
      <c r="N25" s="141" t="s">
        <v>1</v>
      </c>
      <c r="O25" s="141" t="s">
        <v>1</v>
      </c>
      <c r="P25" s="141"/>
      <c r="Q25" s="141"/>
      <c r="R25" s="141"/>
      <c r="S25" s="11"/>
      <c r="T25" s="11" t="s">
        <v>1</v>
      </c>
      <c r="U25" s="11" t="s">
        <v>1</v>
      </c>
      <c r="V25" s="11" t="s">
        <v>1</v>
      </c>
      <c r="W25" s="11" t="s">
        <v>1</v>
      </c>
      <c r="X25" s="11" t="s">
        <v>1</v>
      </c>
      <c r="Y25" s="11"/>
      <c r="Z25" s="11"/>
      <c r="AA25" s="12" t="s">
        <v>1</v>
      </c>
      <c r="AB25" s="12" t="s">
        <v>1</v>
      </c>
      <c r="AC25" s="12" t="s">
        <v>1</v>
      </c>
      <c r="AD25" s="12"/>
      <c r="AE25" s="12"/>
      <c r="AF25" s="12"/>
      <c r="AG25" s="12"/>
      <c r="AH25" s="12"/>
      <c r="AI25" s="13" t="s">
        <v>1</v>
      </c>
      <c r="AJ25" s="13" t="s">
        <v>1</v>
      </c>
      <c r="AK25" s="13"/>
      <c r="AL25" s="13"/>
      <c r="AM25" s="13"/>
      <c r="AN25" s="13"/>
      <c r="AO25" s="13"/>
      <c r="AP25" s="13"/>
      <c r="AQ25" s="27"/>
      <c r="AR25" s="27"/>
      <c r="AS25" s="27"/>
      <c r="AT25" s="5"/>
    </row>
    <row r="26" spans="1:46" ht="26.25" x14ac:dyDescent="0.4">
      <c r="A26" s="6" t="s">
        <v>37</v>
      </c>
      <c r="B26" s="7" t="s">
        <v>36</v>
      </c>
      <c r="C26" s="25"/>
      <c r="D26" s="24"/>
      <c r="E26" s="24"/>
      <c r="F26" s="66"/>
      <c r="G26" s="24"/>
      <c r="H26" s="24"/>
      <c r="I26" s="24"/>
      <c r="J26" s="133"/>
      <c r="K26" s="141"/>
      <c r="L26" s="141" t="s">
        <v>9</v>
      </c>
      <c r="M26" s="141" t="s">
        <v>9</v>
      </c>
      <c r="N26" s="141" t="s">
        <v>9</v>
      </c>
      <c r="O26" s="141"/>
      <c r="P26" s="141"/>
      <c r="Q26" s="141"/>
      <c r="R26" s="141"/>
      <c r="S26" s="11"/>
      <c r="T26" s="11"/>
      <c r="U26" s="11"/>
      <c r="V26" s="11"/>
      <c r="W26" s="11"/>
      <c r="X26" s="11"/>
      <c r="Y26" s="11"/>
      <c r="Z26" s="11"/>
      <c r="AA26" s="12"/>
      <c r="AB26" s="12" t="s">
        <v>9</v>
      </c>
      <c r="AC26" s="12" t="s">
        <v>9</v>
      </c>
      <c r="AD26" s="12" t="s">
        <v>9</v>
      </c>
      <c r="AE26" s="12" t="s">
        <v>9</v>
      </c>
      <c r="AF26" s="12"/>
      <c r="AG26" s="12"/>
      <c r="AH26" s="12"/>
      <c r="AI26" s="13" t="s">
        <v>9</v>
      </c>
      <c r="AJ26" s="13" t="s">
        <v>9</v>
      </c>
      <c r="AK26" s="13"/>
      <c r="AL26" s="13"/>
      <c r="AM26" s="13"/>
      <c r="AN26" s="13"/>
      <c r="AO26" s="13"/>
      <c r="AP26" s="13"/>
      <c r="AQ26" s="27"/>
      <c r="AR26" s="27"/>
      <c r="AS26" s="27"/>
      <c r="AT26" s="5"/>
    </row>
    <row r="27" spans="1:46" ht="26.25" x14ac:dyDescent="0.4">
      <c r="A27" s="6" t="s">
        <v>80</v>
      </c>
      <c r="B27" s="7" t="s">
        <v>36</v>
      </c>
      <c r="C27" s="25"/>
      <c r="D27" s="24"/>
      <c r="E27" s="24" t="s">
        <v>4</v>
      </c>
      <c r="F27" s="66" t="s">
        <v>4</v>
      </c>
      <c r="G27" s="24" t="s">
        <v>4</v>
      </c>
      <c r="H27" s="24" t="s">
        <v>4</v>
      </c>
      <c r="I27" s="24"/>
      <c r="J27" s="133"/>
      <c r="K27" s="141"/>
      <c r="L27" s="141" t="s">
        <v>4</v>
      </c>
      <c r="M27" s="141" t="s">
        <v>4</v>
      </c>
      <c r="N27" s="141" t="s">
        <v>4</v>
      </c>
      <c r="O27" s="141"/>
      <c r="P27" s="141"/>
      <c r="Q27" s="141"/>
      <c r="R27" s="141"/>
      <c r="S27" s="17"/>
      <c r="T27" s="22" t="s">
        <v>4</v>
      </c>
      <c r="U27" s="22" t="s">
        <v>4</v>
      </c>
      <c r="V27" s="22" t="s">
        <v>4</v>
      </c>
      <c r="W27" s="22" t="s">
        <v>4</v>
      </c>
      <c r="X27" s="22" t="s">
        <v>4</v>
      </c>
      <c r="Y27" s="22"/>
      <c r="Z27" s="116"/>
      <c r="AA27" s="12"/>
      <c r="AB27" s="12" t="s">
        <v>4</v>
      </c>
      <c r="AC27" s="12" t="s">
        <v>4</v>
      </c>
      <c r="AD27" s="12" t="s">
        <v>4</v>
      </c>
      <c r="AE27" s="12"/>
      <c r="AF27" s="12"/>
      <c r="AG27" s="12"/>
      <c r="AH27" s="12"/>
      <c r="AI27" s="13"/>
      <c r="AJ27" s="13"/>
      <c r="AK27" s="13"/>
      <c r="AL27" s="13" t="s">
        <v>4</v>
      </c>
      <c r="AM27" s="13" t="s">
        <v>4</v>
      </c>
      <c r="AN27" s="13" t="s">
        <v>4</v>
      </c>
      <c r="AO27" s="13"/>
      <c r="AP27" s="13"/>
      <c r="AQ27" s="27"/>
      <c r="AR27" s="27"/>
      <c r="AS27" s="27"/>
      <c r="AT27" s="5"/>
    </row>
    <row r="28" spans="1:46" ht="23.25" x14ac:dyDescent="0.35">
      <c r="A28" s="26"/>
      <c r="B28" s="26"/>
      <c r="C28" s="25"/>
      <c r="D28" s="24"/>
      <c r="E28" s="24"/>
      <c r="F28" s="66"/>
      <c r="G28" s="24"/>
      <c r="H28" s="24"/>
      <c r="I28" s="24"/>
      <c r="J28" s="133"/>
      <c r="K28" s="141"/>
      <c r="L28" s="141"/>
      <c r="M28" s="141"/>
      <c r="N28" s="141"/>
      <c r="O28" s="141"/>
      <c r="P28" s="141"/>
      <c r="Q28" s="141"/>
      <c r="R28" s="141"/>
      <c r="S28" s="17"/>
      <c r="T28" s="22"/>
      <c r="U28" s="22"/>
      <c r="V28" s="22"/>
      <c r="W28" s="22"/>
      <c r="X28" s="22"/>
      <c r="Y28" s="22"/>
      <c r="Z28" s="116"/>
      <c r="AA28" s="12"/>
      <c r="AB28" s="12"/>
      <c r="AC28" s="12"/>
      <c r="AD28" s="12"/>
      <c r="AE28" s="12"/>
      <c r="AF28" s="12"/>
      <c r="AG28" s="12"/>
      <c r="AH28" s="12"/>
      <c r="AI28" s="13"/>
      <c r="AJ28" s="13"/>
      <c r="AK28" s="13"/>
      <c r="AL28" s="13"/>
      <c r="AM28" s="13"/>
      <c r="AN28" s="13"/>
      <c r="AO28" s="13"/>
      <c r="AP28" s="13"/>
      <c r="AQ28" s="27"/>
      <c r="AR28" s="27"/>
      <c r="AS28" s="27"/>
      <c r="AT28" s="5"/>
    </row>
    <row r="29" spans="1:46" ht="24" thickBot="1" x14ac:dyDescent="0.4">
      <c r="A29" s="27"/>
      <c r="B29" s="28"/>
      <c r="C29" s="29"/>
      <c r="D29" s="30"/>
      <c r="E29" s="30"/>
      <c r="F29" s="67"/>
      <c r="G29" s="30"/>
      <c r="H29" s="30"/>
      <c r="I29" s="30"/>
      <c r="J29" s="134"/>
      <c r="K29" s="144"/>
      <c r="L29" s="144"/>
      <c r="M29" s="144"/>
      <c r="N29" s="144"/>
      <c r="O29" s="144"/>
      <c r="P29" s="144"/>
      <c r="Q29" s="144"/>
      <c r="R29" s="144"/>
      <c r="S29" s="136"/>
      <c r="T29" s="31"/>
      <c r="U29" s="31"/>
      <c r="V29" s="31"/>
      <c r="W29" s="31"/>
      <c r="X29" s="31"/>
      <c r="Y29" s="31"/>
      <c r="Z29" s="180"/>
      <c r="AA29" s="182"/>
      <c r="AB29" s="182"/>
      <c r="AC29" s="182"/>
      <c r="AD29" s="182"/>
      <c r="AE29" s="182"/>
      <c r="AF29" s="182"/>
      <c r="AG29" s="182"/>
      <c r="AH29" s="182"/>
      <c r="AI29" s="153"/>
      <c r="AJ29" s="153"/>
      <c r="AK29" s="153"/>
      <c r="AL29" s="153"/>
      <c r="AM29" s="153"/>
      <c r="AN29" s="153"/>
      <c r="AO29" s="153"/>
      <c r="AP29" s="153"/>
      <c r="AQ29" s="27"/>
      <c r="AR29" s="27"/>
      <c r="AS29" s="27"/>
      <c r="AT29" s="5"/>
    </row>
    <row r="30" spans="1:46" ht="23.25" x14ac:dyDescent="0.35">
      <c r="A30" s="4"/>
      <c r="B30" s="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4"/>
      <c r="AQ30" s="4"/>
      <c r="AR30" s="4"/>
      <c r="AS30" s="4"/>
      <c r="AT30" s="5"/>
    </row>
    <row r="31" spans="1:46" ht="23.25" x14ac:dyDescent="0.35">
      <c r="A31" s="33"/>
      <c r="B31" s="33"/>
      <c r="C31" s="35"/>
      <c r="D31" s="32" t="s">
        <v>38</v>
      </c>
      <c r="E31" s="32"/>
      <c r="F31" s="33"/>
      <c r="G31" s="33"/>
      <c r="H31" s="33"/>
      <c r="I31" s="33"/>
      <c r="J31" s="36"/>
      <c r="K31" s="37"/>
      <c r="L31" s="38" t="s">
        <v>39</v>
      </c>
      <c r="M31" s="38"/>
      <c r="N31" s="39"/>
      <c r="O31" s="34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</row>
    <row r="32" spans="1:46" ht="23.25" x14ac:dyDescent="0.3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4"/>
      <c r="L32" s="34"/>
      <c r="M32" s="34"/>
      <c r="N32" s="34"/>
      <c r="O32" s="34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ht="23.25" x14ac:dyDescent="0.35">
      <c r="A33" s="33"/>
      <c r="B33" s="33"/>
      <c r="C33" s="33"/>
      <c r="D33" s="32"/>
      <c r="E33" s="32" t="s">
        <v>40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 t="s">
        <v>41</v>
      </c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ht="23.25" x14ac:dyDescent="0.3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25.5" x14ac:dyDescent="0.35">
      <c r="A35" s="32"/>
      <c r="B35" s="70"/>
      <c r="C35" s="71" t="s">
        <v>94</v>
      </c>
      <c r="D35" s="71"/>
      <c r="E35" s="59"/>
      <c r="F35" s="59"/>
      <c r="G35" s="71" t="s">
        <v>95</v>
      </c>
      <c r="H35" s="71"/>
      <c r="I35" s="71"/>
      <c r="J35" s="59"/>
      <c r="K35" s="59"/>
      <c r="L35" s="59" t="s">
        <v>96</v>
      </c>
      <c r="M35" s="59"/>
      <c r="N35" s="59"/>
      <c r="O35" s="59"/>
      <c r="P35" s="71" t="s">
        <v>97</v>
      </c>
      <c r="Q35" s="71"/>
      <c r="R35" s="71"/>
      <c r="S35" s="71"/>
      <c r="T35" s="59"/>
      <c r="U35" s="71" t="s">
        <v>98</v>
      </c>
      <c r="V35" s="59"/>
      <c r="W35" s="59"/>
      <c r="X35" s="73"/>
      <c r="Y35" s="73"/>
      <c r="Z35" s="73"/>
      <c r="AA35" s="73"/>
      <c r="AB35" s="73"/>
      <c r="AC35" s="73"/>
      <c r="AD35" s="73"/>
      <c r="AE35" s="70"/>
      <c r="AF35" s="73"/>
      <c r="AG35" s="73"/>
      <c r="AH35" s="73"/>
      <c r="AI35" s="73"/>
      <c r="AJ35" s="73"/>
      <c r="AK35" s="73"/>
      <c r="AL35" s="73"/>
      <c r="AM35" s="33"/>
      <c r="AN35" s="33"/>
      <c r="AO35" s="33"/>
      <c r="AP35" s="33"/>
      <c r="AQ35" s="33"/>
      <c r="AR35" s="33"/>
      <c r="AS35" s="33"/>
    </row>
    <row r="36" spans="1:45" ht="25.5" x14ac:dyDescent="0.35">
      <c r="A36" s="69" t="s">
        <v>42</v>
      </c>
      <c r="B36" s="74"/>
      <c r="C36" s="105" t="s">
        <v>11</v>
      </c>
      <c r="D36" s="75" t="s">
        <v>83</v>
      </c>
      <c r="E36" s="75"/>
      <c r="F36" s="76"/>
      <c r="G36" s="105" t="s">
        <v>12</v>
      </c>
      <c r="H36" s="75" t="s">
        <v>9</v>
      </c>
      <c r="I36" s="75" t="s">
        <v>83</v>
      </c>
      <c r="J36" s="77"/>
      <c r="K36" s="76"/>
      <c r="L36" s="106"/>
      <c r="M36" s="78"/>
      <c r="N36" s="76"/>
      <c r="O36" s="76"/>
      <c r="P36" s="105" t="s">
        <v>10</v>
      </c>
      <c r="Q36" s="79" t="s">
        <v>1</v>
      </c>
      <c r="R36" s="79"/>
      <c r="S36" s="75" t="s">
        <v>84</v>
      </c>
      <c r="T36" s="76"/>
      <c r="U36" s="106"/>
      <c r="V36" s="78"/>
      <c r="W36" s="80"/>
      <c r="X36" s="81"/>
      <c r="Y36" s="95" t="s">
        <v>88</v>
      </c>
      <c r="Z36" s="95"/>
      <c r="AA36" s="176"/>
      <c r="AB36" s="82" t="s">
        <v>43</v>
      </c>
      <c r="AC36" s="82"/>
      <c r="AD36" s="82" t="s">
        <v>44</v>
      </c>
      <c r="AE36" s="82"/>
      <c r="AF36" s="82" t="s">
        <v>81</v>
      </c>
      <c r="AG36" s="82"/>
      <c r="AH36" s="82" t="s">
        <v>45</v>
      </c>
      <c r="AI36" s="82"/>
      <c r="AJ36" s="82" t="s">
        <v>82</v>
      </c>
      <c r="AK36" s="83"/>
      <c r="AL36" s="80"/>
    </row>
    <row r="37" spans="1:45" ht="25.5" x14ac:dyDescent="0.35">
      <c r="A37" s="40"/>
      <c r="B37" s="74"/>
      <c r="C37" s="106"/>
      <c r="D37" s="76"/>
      <c r="E37" s="76"/>
      <c r="F37" s="76"/>
      <c r="G37" s="110"/>
      <c r="H37" s="84"/>
      <c r="I37" s="84"/>
      <c r="J37" s="76"/>
      <c r="K37" s="76"/>
      <c r="L37" s="106"/>
      <c r="M37" s="85"/>
      <c r="N37" s="76"/>
      <c r="O37" s="76"/>
      <c r="P37" s="106"/>
      <c r="Q37" s="85"/>
      <c r="R37" s="85"/>
      <c r="S37" s="76"/>
      <c r="T37" s="76"/>
      <c r="U37" s="106"/>
      <c r="V37" s="85"/>
      <c r="W37" s="80"/>
      <c r="X37" s="80"/>
      <c r="Y37" s="74"/>
      <c r="Z37" s="74"/>
      <c r="AA37" s="176"/>
      <c r="AB37" s="59"/>
      <c r="AC37" s="59"/>
      <c r="AD37" s="59"/>
      <c r="AE37" s="59"/>
      <c r="AF37" s="59"/>
      <c r="AG37" s="59"/>
      <c r="AH37" s="59"/>
      <c r="AI37" s="59"/>
      <c r="AJ37" s="74"/>
      <c r="AK37" s="74"/>
      <c r="AL37" s="80"/>
    </row>
    <row r="38" spans="1:45" ht="25.5" x14ac:dyDescent="0.35">
      <c r="A38" s="68" t="s">
        <v>77</v>
      </c>
      <c r="B38" s="74"/>
      <c r="C38" s="107"/>
      <c r="D38" s="77"/>
      <c r="E38" s="77"/>
      <c r="F38" s="76"/>
      <c r="G38" s="111" t="s">
        <v>4</v>
      </c>
      <c r="H38" s="88" t="s">
        <v>11</v>
      </c>
      <c r="I38" s="87" t="s">
        <v>9</v>
      </c>
      <c r="J38" s="102" t="s">
        <v>93</v>
      </c>
      <c r="K38" s="76"/>
      <c r="L38" s="106"/>
      <c r="M38" s="78"/>
      <c r="N38" s="76"/>
      <c r="O38" s="76"/>
      <c r="P38" s="111" t="s">
        <v>85</v>
      </c>
      <c r="Q38" s="87" t="s">
        <v>87</v>
      </c>
      <c r="R38" s="87"/>
      <c r="S38" s="87" t="s">
        <v>93</v>
      </c>
      <c r="T38" s="102" t="s">
        <v>93</v>
      </c>
      <c r="U38" s="111" t="s">
        <v>2</v>
      </c>
      <c r="V38" s="87" t="s">
        <v>1</v>
      </c>
      <c r="W38" s="76" t="s">
        <v>10</v>
      </c>
      <c r="X38" s="87" t="s">
        <v>10</v>
      </c>
      <c r="Y38" s="89" t="s">
        <v>90</v>
      </c>
      <c r="Z38" s="89"/>
      <c r="AA38" s="89" t="s">
        <v>89</v>
      </c>
      <c r="AB38" s="72" t="s">
        <v>46</v>
      </c>
      <c r="AC38" s="72"/>
      <c r="AD38" s="72" t="s">
        <v>44</v>
      </c>
      <c r="AE38" s="72"/>
      <c r="AF38" s="72" t="s">
        <v>81</v>
      </c>
      <c r="AG38" s="72"/>
      <c r="AH38" s="72" t="s">
        <v>47</v>
      </c>
      <c r="AI38" s="72"/>
      <c r="AJ38" s="72" t="s">
        <v>82</v>
      </c>
      <c r="AK38" s="90"/>
      <c r="AL38" s="80"/>
    </row>
    <row r="39" spans="1:45" ht="25.5" x14ac:dyDescent="0.35">
      <c r="A39" s="42"/>
      <c r="B39" s="74"/>
      <c r="C39" s="108"/>
      <c r="D39" s="76"/>
      <c r="E39" s="76"/>
      <c r="F39" s="76"/>
      <c r="G39" s="106"/>
      <c r="H39" s="85"/>
      <c r="I39" s="76"/>
      <c r="J39" s="76"/>
      <c r="K39" s="76"/>
      <c r="L39" s="106"/>
      <c r="M39" s="85"/>
      <c r="N39" s="76"/>
      <c r="O39" s="76"/>
      <c r="P39" s="106"/>
      <c r="Q39" s="76"/>
      <c r="R39" s="76"/>
      <c r="S39" s="76"/>
      <c r="T39" s="76"/>
      <c r="U39" s="111" t="s">
        <v>10</v>
      </c>
      <c r="V39" s="91"/>
      <c r="W39" s="80"/>
      <c r="X39" s="80"/>
      <c r="Y39" s="74"/>
      <c r="Z39" s="74"/>
      <c r="AA39" s="59"/>
      <c r="AB39" s="59"/>
      <c r="AC39" s="59"/>
      <c r="AD39" s="59"/>
      <c r="AE39" s="59"/>
      <c r="AF39" s="59"/>
      <c r="AG39" s="59"/>
      <c r="AH39" s="59"/>
      <c r="AI39" s="59"/>
      <c r="AJ39" s="74"/>
      <c r="AK39" s="74"/>
      <c r="AL39" s="80"/>
    </row>
    <row r="40" spans="1:45" ht="25.5" x14ac:dyDescent="0.35">
      <c r="A40" s="42" t="s">
        <v>78</v>
      </c>
      <c r="B40" s="74"/>
      <c r="C40" s="109" t="s">
        <v>2</v>
      </c>
      <c r="D40" s="77" t="s">
        <v>3</v>
      </c>
      <c r="E40" s="77" t="s">
        <v>1</v>
      </c>
      <c r="F40" s="76" t="s">
        <v>1</v>
      </c>
      <c r="G40" s="109" t="s">
        <v>4</v>
      </c>
      <c r="H40" s="77" t="s">
        <v>11</v>
      </c>
      <c r="I40" s="77" t="s">
        <v>9</v>
      </c>
      <c r="J40" s="76"/>
      <c r="K40" s="76"/>
      <c r="L40" s="113" t="s">
        <v>4</v>
      </c>
      <c r="M40" s="93" t="s">
        <v>11</v>
      </c>
      <c r="N40" s="93" t="s">
        <v>10</v>
      </c>
      <c r="O40" s="93" t="s">
        <v>10</v>
      </c>
      <c r="P40" s="113" t="s">
        <v>10</v>
      </c>
      <c r="Q40" s="94" t="s">
        <v>85</v>
      </c>
      <c r="R40" s="94"/>
      <c r="S40" s="93" t="s">
        <v>93</v>
      </c>
      <c r="T40" s="104" t="s">
        <v>93</v>
      </c>
      <c r="U40" s="109" t="s">
        <v>2</v>
      </c>
      <c r="V40" s="86" t="s">
        <v>10</v>
      </c>
      <c r="W40" s="76" t="s">
        <v>2</v>
      </c>
      <c r="X40" s="95"/>
      <c r="Y40" s="95" t="s">
        <v>91</v>
      </c>
      <c r="Z40" s="74"/>
      <c r="AA40" s="59"/>
      <c r="AB40" s="59" t="s">
        <v>46</v>
      </c>
      <c r="AC40" s="59"/>
      <c r="AD40" s="59" t="s">
        <v>44</v>
      </c>
      <c r="AE40" s="59"/>
      <c r="AF40" s="59" t="s">
        <v>81</v>
      </c>
      <c r="AG40" s="59"/>
      <c r="AH40" s="59" t="s">
        <v>47</v>
      </c>
      <c r="AI40" s="59"/>
      <c r="AJ40" s="59" t="s">
        <v>82</v>
      </c>
      <c r="AK40" s="74"/>
      <c r="AL40" s="80"/>
    </row>
    <row r="41" spans="1:45" ht="25.5" x14ac:dyDescent="0.35">
      <c r="A41" s="42"/>
      <c r="B41" s="74"/>
      <c r="C41" s="106"/>
      <c r="D41" s="76"/>
      <c r="E41" s="76"/>
      <c r="F41" s="76"/>
      <c r="G41" s="106"/>
      <c r="H41" s="76"/>
      <c r="I41" s="76"/>
      <c r="J41" s="76"/>
      <c r="K41" s="76"/>
      <c r="L41" s="106"/>
      <c r="M41" s="76"/>
      <c r="N41" s="76"/>
      <c r="O41" s="76"/>
      <c r="P41" s="106"/>
      <c r="Q41" s="85"/>
      <c r="R41" s="85"/>
      <c r="S41" s="76"/>
      <c r="T41" s="76"/>
      <c r="U41" s="106"/>
      <c r="V41" s="85"/>
      <c r="W41" s="80"/>
      <c r="X41" s="80"/>
      <c r="Y41" s="74"/>
      <c r="Z41" s="74"/>
      <c r="AA41" s="59"/>
      <c r="AB41" s="59"/>
      <c r="AC41" s="59"/>
      <c r="AD41" s="59"/>
      <c r="AE41" s="59"/>
      <c r="AF41" s="59"/>
      <c r="AG41" s="59"/>
      <c r="AH41" s="59"/>
      <c r="AI41" s="59"/>
      <c r="AJ41" s="74"/>
      <c r="AK41" s="74"/>
      <c r="AL41" s="80"/>
    </row>
    <row r="42" spans="1:45" ht="25.5" x14ac:dyDescent="0.35">
      <c r="A42" s="97" t="s">
        <v>48</v>
      </c>
      <c r="B42" s="98"/>
      <c r="C42" s="106"/>
      <c r="D42" s="76"/>
      <c r="E42" s="76"/>
      <c r="F42" s="76"/>
      <c r="G42" s="112" t="s">
        <v>4</v>
      </c>
      <c r="H42" s="100" t="s">
        <v>9</v>
      </c>
      <c r="I42" s="99" t="s">
        <v>9</v>
      </c>
      <c r="J42" s="76"/>
      <c r="K42" s="76"/>
      <c r="L42" s="106"/>
      <c r="M42" s="76"/>
      <c r="N42" s="76"/>
      <c r="O42" s="76"/>
      <c r="P42" s="112" t="s">
        <v>9</v>
      </c>
      <c r="Q42" s="100" t="s">
        <v>9</v>
      </c>
      <c r="R42" s="100"/>
      <c r="S42" s="99" t="s">
        <v>4</v>
      </c>
      <c r="T42" s="76"/>
      <c r="U42" s="106"/>
      <c r="V42" s="76"/>
      <c r="W42" s="80"/>
      <c r="X42" s="101"/>
      <c r="Y42" s="103" t="s">
        <v>92</v>
      </c>
      <c r="Z42" s="103"/>
      <c r="AA42" s="177"/>
      <c r="AB42" s="59" t="s">
        <v>46</v>
      </c>
      <c r="AC42" s="59"/>
      <c r="AD42" s="59" t="s">
        <v>44</v>
      </c>
      <c r="AE42" s="59"/>
      <c r="AF42" s="59" t="s">
        <v>81</v>
      </c>
      <c r="AG42" s="59"/>
      <c r="AH42" s="59" t="s">
        <v>47</v>
      </c>
      <c r="AI42" s="59"/>
      <c r="AJ42" s="59" t="s">
        <v>86</v>
      </c>
      <c r="AK42" s="74"/>
      <c r="AL42" s="80"/>
    </row>
    <row r="43" spans="1:45" ht="26.25" x14ac:dyDescent="0.4">
      <c r="A43" s="42"/>
      <c r="B43" s="74"/>
      <c r="C43" s="106"/>
      <c r="D43" s="76"/>
      <c r="E43" s="76"/>
      <c r="F43" s="76"/>
      <c r="G43" s="106"/>
      <c r="H43" s="76"/>
      <c r="I43" s="76"/>
      <c r="J43" s="76"/>
      <c r="K43" s="76"/>
      <c r="L43" s="106"/>
      <c r="M43" s="76"/>
      <c r="N43" s="76"/>
      <c r="O43" s="76"/>
      <c r="P43" s="106"/>
      <c r="Q43" s="76"/>
      <c r="R43" s="76"/>
      <c r="S43" s="76"/>
      <c r="T43" s="76"/>
      <c r="U43" s="106"/>
      <c r="V43" s="76"/>
      <c r="W43" s="80"/>
      <c r="X43" s="80"/>
      <c r="Y43" s="80"/>
      <c r="Z43" s="80"/>
      <c r="AA43" s="80"/>
      <c r="AB43" s="80"/>
      <c r="AC43" s="80"/>
      <c r="AD43" s="92"/>
      <c r="AE43" s="92"/>
      <c r="AF43" s="92"/>
      <c r="AG43" s="92"/>
      <c r="AH43" s="92"/>
      <c r="AI43" s="92"/>
      <c r="AJ43" s="80"/>
      <c r="AK43" s="80"/>
      <c r="AL43" s="80"/>
    </row>
    <row r="44" spans="1:45" ht="26.25" x14ac:dyDescent="0.4">
      <c r="A44" s="59" t="s">
        <v>79</v>
      </c>
      <c r="B44" s="80"/>
      <c r="C44" s="106"/>
      <c r="D44" s="76"/>
      <c r="E44" s="76"/>
      <c r="F44" s="76"/>
      <c r="G44" s="106"/>
      <c r="H44" s="76"/>
      <c r="I44" s="76"/>
      <c r="J44" s="76"/>
      <c r="K44" s="76"/>
      <c r="L44" s="106"/>
      <c r="M44" s="76"/>
      <c r="N44" s="76"/>
      <c r="O44" s="76"/>
      <c r="P44" s="106"/>
      <c r="Q44" s="76"/>
      <c r="R44" s="76"/>
      <c r="S44" s="76"/>
      <c r="T44" s="76"/>
      <c r="U44" s="106"/>
      <c r="V44" s="76"/>
      <c r="W44" s="80"/>
      <c r="X44" s="80"/>
      <c r="Y44" s="80"/>
      <c r="Z44" s="80"/>
      <c r="AA44" s="80"/>
      <c r="AB44" s="80"/>
      <c r="AC44" s="80"/>
      <c r="AD44" s="92"/>
      <c r="AE44" s="92"/>
      <c r="AF44" s="92"/>
      <c r="AG44" s="92"/>
      <c r="AH44" s="92"/>
      <c r="AI44" s="92"/>
      <c r="AJ44" s="80"/>
      <c r="AK44" s="80"/>
      <c r="AL44" s="80"/>
    </row>
    <row r="45" spans="1:45" x14ac:dyDescent="0.2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  <row r="46" spans="1:45" x14ac:dyDescent="0.25">
      <c r="A46" s="41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</row>
    <row r="47" spans="1:45" x14ac:dyDescent="0.25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</row>
    <row r="48" spans="1:45" x14ac:dyDescent="0.25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</row>
    <row r="49" spans="1:1" x14ac:dyDescent="0.25">
      <c r="A49" s="41"/>
    </row>
    <row r="55" spans="1:1" x14ac:dyDescent="0.25">
      <c r="A55" s="41"/>
    </row>
  </sheetData>
  <mergeCells count="8">
    <mergeCell ref="AI1:AP1"/>
    <mergeCell ref="D22:E22"/>
    <mergeCell ref="M22:O22"/>
    <mergeCell ref="AE22:AF22"/>
    <mergeCell ref="C1:J1"/>
    <mergeCell ref="K1:Q1"/>
    <mergeCell ref="S1:Z1"/>
    <mergeCell ref="AA1:AH1"/>
  </mergeCells>
  <pageMargins left="0.25" right="0.25" top="0.75" bottom="0.75" header="0.511811023622047" footer="0.511811023622047"/>
  <pageSetup paperSize="8" scale="61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Foglio2!$A$2:$A$21</xm:f>
          </x14:formula1>
          <x14:formula2>
            <xm:f>0</xm:f>
          </x14:formula2>
          <xm:sqref>Z9:AP9 Y10:AP10 AL15:AP16 AK17:AP17 F22:M22 AG22:AJ22 AN22:AP22 C5:C13 S15:AJ17 S18:AP21 P22:AE22 T14:AP14 D6:AP8 D9:X10 D11:AP13 E5:AP5 C14:R21 D23:AP28 C22:C29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32" zoomScale="57" zoomScaleNormal="57" workbookViewId="0">
      <selection activeCell="W12" sqref="W12"/>
    </sheetView>
  </sheetViews>
  <sheetFormatPr defaultColWidth="8.85546875" defaultRowHeight="15" x14ac:dyDescent="0.25"/>
  <cols>
    <col min="1" max="1" width="11.28515625" customWidth="1"/>
    <col min="2" max="3" width="10.5703125" customWidth="1"/>
    <col min="4" max="4" width="10.28515625" customWidth="1"/>
    <col min="5" max="5" width="10.5703125" customWidth="1"/>
    <col min="6" max="9" width="10.28515625" customWidth="1"/>
    <col min="11" max="11" width="11.28515625" customWidth="1"/>
    <col min="12" max="12" width="10.5703125" customWidth="1"/>
    <col min="15" max="15" width="10.5703125" customWidth="1"/>
    <col min="20" max="20" width="4" customWidth="1"/>
  </cols>
  <sheetData>
    <row r="1" spans="1:26" ht="18.75" x14ac:dyDescent="0.3">
      <c r="D1" t="s">
        <v>49</v>
      </c>
      <c r="N1" t="s">
        <v>50</v>
      </c>
      <c r="U1" s="44" t="s">
        <v>51</v>
      </c>
      <c r="V1" s="45"/>
      <c r="W1" s="45"/>
      <c r="X1" s="45"/>
      <c r="Y1" s="45"/>
      <c r="Z1" s="45"/>
    </row>
    <row r="2" spans="1:26" ht="18.75" x14ac:dyDescent="0.3">
      <c r="A2" s="43" t="s">
        <v>52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 t="s">
        <v>53</v>
      </c>
      <c r="H2" s="46">
        <v>7</v>
      </c>
      <c r="I2" s="46">
        <v>8</v>
      </c>
      <c r="K2" s="47" t="s">
        <v>52</v>
      </c>
      <c r="L2" s="48">
        <v>1</v>
      </c>
      <c r="M2" s="48">
        <v>2</v>
      </c>
      <c r="N2" s="48">
        <v>3</v>
      </c>
      <c r="O2" s="48">
        <v>4</v>
      </c>
      <c r="P2" s="48">
        <v>5</v>
      </c>
      <c r="Q2" s="46" t="s">
        <v>53</v>
      </c>
      <c r="R2" s="48">
        <v>7</v>
      </c>
      <c r="S2" s="48">
        <v>8</v>
      </c>
      <c r="U2" s="44" t="s">
        <v>54</v>
      </c>
      <c r="V2" s="45"/>
      <c r="W2" s="45"/>
      <c r="X2" s="45"/>
      <c r="Y2" s="45"/>
      <c r="Z2" s="45"/>
    </row>
    <row r="3" spans="1:26" ht="21" customHeight="1" x14ac:dyDescent="0.3">
      <c r="A3" s="49" t="s">
        <v>55</v>
      </c>
      <c r="B3" s="50" t="str">
        <f>INDEX('compilare orario CAMPORA'!$A$5:$J$29,MATCH("1A",'compilare orario CAMPORA'!$C$5:$C$29,0),2)</f>
        <v>Potenziamento</v>
      </c>
      <c r="C3" s="50" t="str">
        <f>INDEX('compilare orario CAMPORA'!$A$5:$J$29,MATCH("1A",'compilare orario CAMPORA'!$D$5:$D$29,0),2)</f>
        <v>Lettere</v>
      </c>
      <c r="D3" s="50" t="str">
        <f>INDEX('compilare orario CAMPORA'!$A$5:$J$29,MATCH("1A",'compilare orario CAMPORA'!$E$5:$E$29,0),2)</f>
        <v>Lettere</v>
      </c>
      <c r="E3" s="50" t="str">
        <f>INDEX('compilare orario CAMPORA'!$A$5:$J$29,MATCH("1A",'compilare orario CAMPORA'!$F$5:$F$29,0),2)</f>
        <v>E.Fisica</v>
      </c>
      <c r="F3" s="50" t="str">
        <f>INDEX('compilare orario CAMPORA'!$A$5:$J$29,MATCH("1A",'compilare orario CAMPORA'!$G$5:$G$29,0),2)</f>
        <v>Tecnologia</v>
      </c>
      <c r="G3" s="50" t="str">
        <f>INDEX('compilare orario CAMPORA'!$A$5:$J$29,MATCH("1A",'compilare orario CAMPORA'!$H$5:$H$29,0),2)</f>
        <v>Francese</v>
      </c>
      <c r="H3" s="50" t="e">
        <f>INDEX('compilare orario CAMPORA'!$A$5:$J$29,MATCH("1A",'compilare orario CAMPORA'!$I$5:$I$29,0),2)</f>
        <v>#N/A</v>
      </c>
      <c r="I3" s="50" t="e">
        <f>INDEX('compilare orario CAMPORA'!$A$5:$J$29,MATCH("1A",'compilare orario CAMPORA'!$J$5:$J$29,0),2)</f>
        <v>#N/A</v>
      </c>
      <c r="J3" s="50"/>
      <c r="K3" s="50" t="s">
        <v>55</v>
      </c>
      <c r="L3" s="50" t="str">
        <f>INDEX('compilare orario CAMPORA'!$A$5:$Q$29,MATCH("1A",'compilare orario CAMPORA'!$K$5:$K$29,0),2)</f>
        <v>Lettere</v>
      </c>
      <c r="M3" s="50" t="str">
        <f>INDEX('compilare orario CAMPORA'!$A$5:$Q$29,MATCH("1A",'compilare orario CAMPORA'!$L$5:$L$29,0),2)</f>
        <v>Inglese</v>
      </c>
      <c r="N3" s="50" t="str">
        <f>INDEX('compilare orario CAMPORA'!$A$5:$Q$29,MATCH("1A",'compilare orario CAMPORA'!$M$5:$M$29,0),2)</f>
        <v>Potenziamento</v>
      </c>
      <c r="O3" s="50" t="str">
        <f>INDEX('compilare orario CAMPORA'!$A$5:$Q$29,MATCH("1A",'compilare orario CAMPORA'!$N$5:$N$29,0),2)</f>
        <v>Lettere</v>
      </c>
      <c r="P3" s="50" t="str">
        <f>INDEX('compilare orario CAMPORA'!$A$5:$Q$29,MATCH("1A",'compilare orario CAMPORA'!$O$5:$O$29,0),2)</f>
        <v>Arte</v>
      </c>
      <c r="Q3" s="50" t="e">
        <f>INDEX('compilare orario CAMPORA'!$A$5:$Q$29,MATCH("1A",'compilare orario CAMPORA'!#REF!,0),2)</f>
        <v>#REF!</v>
      </c>
      <c r="R3" s="50" t="str">
        <f>INDEX('compilare orario CAMPORA'!$A$5:$Q$29,MATCH("1A",'compilare orario CAMPORA'!$P5:$P$29,0),2)</f>
        <v>SMCFN</v>
      </c>
      <c r="S3" s="50" t="e">
        <f>INDEX('compilare orario CAMPORA'!$A$5:$Q$29,MATCH("1A",'compilare orario CAMPORA'!$Q5:$Q$29,0),2)</f>
        <v>#N/A</v>
      </c>
      <c r="U3" s="44" t="s">
        <v>56</v>
      </c>
      <c r="V3" s="45"/>
      <c r="W3" s="45"/>
      <c r="X3" s="45"/>
      <c r="Y3" s="45"/>
      <c r="Z3" s="45"/>
    </row>
    <row r="4" spans="1:26" ht="21" customHeight="1" x14ac:dyDescent="0.25">
      <c r="A4" s="49" t="s">
        <v>57</v>
      </c>
      <c r="B4" s="50" t="str">
        <f>INDEX('compilare orario CAMPORA'!$A$5:$J$29,MATCH("2A",'compilare orario CAMPORA'!$C$5:$C$29,0),2)</f>
        <v>E.Musicale</v>
      </c>
      <c r="C4" s="50" t="str">
        <f>INDEX('compilare orario CAMPORA'!$A$5:$J$29,MATCH("2A",'compilare orario CAMPORA'!$D$5:$D$29,0),2)</f>
        <v>Inglese</v>
      </c>
      <c r="D4" s="50" t="str">
        <f>INDEX('compilare orario CAMPORA'!$A$5:$J$29,MATCH("2A",'compilare orario CAMPORA'!$E$5:$E$29,0),2)</f>
        <v>Lettere</v>
      </c>
      <c r="E4" s="50" t="str">
        <f>INDEX('compilare orario CAMPORA'!$A$5:$J$29,MATCH("2A",'compilare orario CAMPORA'!$F$5:$F$29,0),2)</f>
        <v>Sostegno</v>
      </c>
      <c r="F4" s="50" t="str">
        <f>INDEX('compilare orario CAMPORA'!$A$5:$J$29,MATCH("2A",'compilare orario CAMPORA'!$G$5:$G$29,0),2)</f>
        <v>Religione</v>
      </c>
      <c r="G4" s="50" t="str">
        <f>INDEX('compilare orario CAMPORA'!$A$5:$J$29,MATCH("2A",'compilare orario CAMPORA'!$H$5:$H$29,0),2)</f>
        <v>E.Fisica</v>
      </c>
      <c r="H4" s="50" t="e">
        <f>INDEX('compilare orario CAMPORA'!$A$5:$J$29,MATCH("2A",'compilare orario CAMPORA'!$I$5:$I$29,0),2)</f>
        <v>#N/A</v>
      </c>
      <c r="I4" s="50" t="e">
        <f>INDEX('compilare orario CAMPORA'!$A$5:$J$29,MATCH("2A",'compilare orario CAMPORA'!$J$5:$J$29,0),2)</f>
        <v>#N/A</v>
      </c>
      <c r="J4" s="50"/>
      <c r="K4" s="50" t="s">
        <v>57</v>
      </c>
      <c r="L4" s="50" t="str">
        <f>INDEX('compilare orario CAMPORA'!$A$5:$Q$29,MATCH("2A",'compilare orario CAMPORA'!$K$5:$K$29,0),2)</f>
        <v>E.Fisica</v>
      </c>
      <c r="M4" s="50" t="str">
        <f>INDEX('compilare orario CAMPORA'!$A$5:$Q$29,MATCH("2A",'compilare orario CAMPORA'!$L$5:$L$29,0),2)</f>
        <v>Lettere</v>
      </c>
      <c r="N4" s="50" t="str">
        <f>INDEX('compilare orario CAMPORA'!$A$5:$Q$29,MATCH("2A",'compilare orario CAMPORA'!$M$5:$M$29,0),2)</f>
        <v>Lettere</v>
      </c>
      <c r="O4" s="50" t="str">
        <f>INDEX('compilare orario CAMPORA'!$A$5:$Q$29,MATCH("2A",'compilare orario CAMPORA'!$N$5:$N$29,0),2)</f>
        <v>SMCFN</v>
      </c>
      <c r="P4" s="50" t="str">
        <f>INDEX('compilare orario CAMPORA'!$A$5:$Q$29,MATCH("2A",'compilare orario CAMPORA'!$O$5:$O$29,0),2)</f>
        <v>Inglese</v>
      </c>
      <c r="Q4" s="50" t="e">
        <f>INDEX('compilare orario CAMPORA'!$A$5:$Q$29,MATCH("2A",'compilare orario CAMPORA'!#REF!,0),2)</f>
        <v>#REF!</v>
      </c>
      <c r="R4" s="50" t="str">
        <f>INDEX('compilare orario CAMPORA'!$A$5:$Q$29,MATCH("2A",'compilare orario CAMPORA'!$P$5:$P$29,0),2)</f>
        <v>E.Musicale</v>
      </c>
      <c r="S4" s="50" t="e">
        <f>INDEX('compilare orario CAMPORA'!$A$5:$Q$29,MATCH("2A",'compilare orario CAMPORA'!$Q$5:$Q$29,0),2)</f>
        <v>#N/A</v>
      </c>
    </row>
    <row r="5" spans="1:26" ht="21" customHeight="1" x14ac:dyDescent="0.25">
      <c r="A5" s="49" t="s">
        <v>58</v>
      </c>
      <c r="B5" s="50" t="str">
        <f>INDEX('compilare orario CAMPORA'!$A$5:$J$29,MATCH("3A",'compilare orario CAMPORA'!$C$5:$C$29,0),2)</f>
        <v>Lettere</v>
      </c>
      <c r="C5" s="50" t="str">
        <f>INDEX('compilare orario CAMPORA'!$A$5:$J$29,MATCH("3A",'compilare orario CAMPORA'!$D$5:$D$29,0),2)</f>
        <v>Arte</v>
      </c>
      <c r="D5" s="50" t="str">
        <f>INDEX('compilare orario CAMPORA'!$A$5:$J$29,MATCH("3A",'compilare orario CAMPORA'!$E$5:$E$29,0),2)</f>
        <v>Tecnologia</v>
      </c>
      <c r="E5" s="50" t="str">
        <f>INDEX('compilare orario CAMPORA'!$A$5:$J$29,MATCH("3A",'compilare orario CAMPORA'!$F$5:$F$29,0),2)</f>
        <v>Religione</v>
      </c>
      <c r="F5" s="50" t="str">
        <f>INDEX('compilare orario CAMPORA'!$A$5:$J$29,MATCH("3A",'compilare orario CAMPORA'!$G$5:$G$29,0),2)</f>
        <v>SMCFN</v>
      </c>
      <c r="G5" s="50" t="str">
        <f>INDEX('compilare orario CAMPORA'!$A$5:$J$29,MATCH("3A",'compilare orario CAMPORA'!$H$5:$H$29,0),2)</f>
        <v>SMCFN</v>
      </c>
      <c r="H5" s="50" t="str">
        <f>INDEX('compilare orario CAMPORA'!$A$5:$J$29,MATCH("3A",'compilare orario CAMPORA'!$I$5:$I$29,0),2)</f>
        <v>SMCFN</v>
      </c>
      <c r="I5" s="50" t="str">
        <f>INDEX('compilare orario CAMPORA'!$A$5:$J$29,MATCH("3A",'compilare orario CAMPORA'!$J$5:$J$29,0),2)</f>
        <v>SMCFN</v>
      </c>
      <c r="J5" s="50"/>
      <c r="K5" s="50" t="s">
        <v>58</v>
      </c>
      <c r="L5" s="50" t="str">
        <f>INDEX('compilare orario CAMPORA'!$A$5:$Q$29,MATCH("3A",'compilare orario CAMPORA'!$K$5:$K$29,0),2)</f>
        <v>Francese</v>
      </c>
      <c r="M5" s="50" t="str">
        <f>INDEX('compilare orario CAMPORA'!$A$5:$Q$29,MATCH("3A",'compilare orario CAMPORA'!$L$5:$L$29,0),2)</f>
        <v>Lettere</v>
      </c>
      <c r="N5" s="50" t="str">
        <f>INDEX('compilare orario CAMPORA'!$A$5:$Q$29,MATCH("3A",'compilare orario CAMPORA'!$M$5:$M$29,0),2)</f>
        <v>Lettere</v>
      </c>
      <c r="O5" s="50" t="str">
        <f>INDEX('compilare orario CAMPORA'!$A$5:$Q$29,MATCH("3A",'compilare orario CAMPORA'!$N$5:$N$29,0),2)</f>
        <v>Inglese</v>
      </c>
      <c r="P5" s="50" t="str">
        <f>INDEX('compilare orario CAMPORA'!$A$5:$Q$29,MATCH("3A",'compilare orario CAMPORA'!$O$5:$O$29,0),2)</f>
        <v>Potenziamento</v>
      </c>
      <c r="Q5" s="50" t="e">
        <f>INDEX('compilare orario CAMPORA'!$A$5:$Q$29,MATCH("3A",'compilare orario CAMPORA'!#REF!,0),2)</f>
        <v>#REF!</v>
      </c>
      <c r="R5" s="50" t="str">
        <f>INDEX('compilare orario CAMPORA'!$A$5:$Q$29,MATCH("3A",'compilare orario CAMPORA'!$P$5:$P$29,0),2)</f>
        <v>Lettere</v>
      </c>
      <c r="S5" s="50" t="e">
        <f>INDEX('compilare orario CAMPORA'!$A$5:$Q$29,MATCH("3A",'compilare orario CAMPORA'!$Q$5:$Q$29,0),2)</f>
        <v>#N/A</v>
      </c>
    </row>
    <row r="6" spans="1:26" ht="21" customHeight="1" x14ac:dyDescent="0.25">
      <c r="A6" s="49" t="s">
        <v>59</v>
      </c>
      <c r="B6" s="50" t="str">
        <f>INDEX('compilare orario CAMPORA'!$A$5:$J$29,MATCH("1B",'compilare orario CAMPORA'!$C$5:$C$29,0),2)</f>
        <v>Inglese</v>
      </c>
      <c r="C6" s="50" t="str">
        <f>INDEX('compilare orario CAMPORA'!$A$5:$J$29,MATCH("1B",'compilare orario CAMPORA'!$D$5:$D$29,0),2)</f>
        <v>SMCFN</v>
      </c>
      <c r="D6" s="50" t="str">
        <f>INDEX('compilare orario CAMPORA'!$A$5:$J$29,MATCH("1B",'compilare orario CAMPORA'!$E$5:$E$29,0),2)</f>
        <v>Religione</v>
      </c>
      <c r="E6" s="50" t="str">
        <f>INDEX('compilare orario CAMPORA'!$A$5:$J$29,MATCH("1B",'compilare orario CAMPORA'!$F$5:$F$29,0),2)</f>
        <v>Lettere</v>
      </c>
      <c r="F6" s="50" t="str">
        <f>INDEX('compilare orario CAMPORA'!$A$5:$J$29,MATCH("1B",'compilare orario CAMPORA'!$G$5:$G$29,0),2)</f>
        <v>Lettere</v>
      </c>
      <c r="G6" s="50" t="str">
        <f>INDEX('compilare orario CAMPORA'!$A$5:$J$29,MATCH("1B",'compilare orario CAMPORA'!$H$5:$H$29,0),2)</f>
        <v>Lettere</v>
      </c>
      <c r="H6" s="50" t="e">
        <f>INDEX('compilare orario CAMPORA'!$A$5:$J$29,MATCH("1B",'compilare orario CAMPORA'!$I$5:$I$29,0),2)</f>
        <v>#N/A</v>
      </c>
      <c r="I6" s="50" t="e">
        <f>INDEX('compilare orario CAMPORA'!$A$5:$J$29,MATCH("1B",'compilare orario CAMPORA'!$J$5:$J$29,0),2)</f>
        <v>#N/A</v>
      </c>
      <c r="J6" s="50"/>
      <c r="K6" s="50" t="s">
        <v>59</v>
      </c>
      <c r="L6" s="50" t="str">
        <f>INDEX('compilare orario CAMPORA'!$A$5:$Q$29,MATCH("1B",'compilare orario CAMPORA'!$K$5:$K$29,0),2)</f>
        <v>SMCFN</v>
      </c>
      <c r="M6" s="50" t="str">
        <f>INDEX('compilare orario CAMPORA'!$A$5:$Q$29,MATCH("1B",'compilare orario CAMPORA'!$L$5:$L$29,0),2)</f>
        <v>SMCFN</v>
      </c>
      <c r="N6" s="50" t="str">
        <f>INDEX('compilare orario CAMPORA'!$A$5:$Q$29,MATCH("1B",'compilare orario CAMPORA'!$M$5:$M$29,0),2)</f>
        <v>Lettere</v>
      </c>
      <c r="O6" s="50" t="str">
        <f>INDEX('compilare orario CAMPORA'!$A$5:$Q$29,MATCH("1B",'compilare orario CAMPORA'!$N$5:$N$29,0),2)</f>
        <v>E.Fisica</v>
      </c>
      <c r="P6" s="50" t="str">
        <f>INDEX('compilare orario CAMPORA'!$A$5:$Q$29,MATCH("1B",'compilare orario CAMPORA'!$O$5:$O$29,0),2)</f>
        <v>SMCFN</v>
      </c>
      <c r="Q6" s="50" t="e">
        <f>INDEX('compilare orario CAMPORA'!$A$5:$Q$29,MATCH("1B",'compilare orario CAMPORA'!#REF!,0),2)</f>
        <v>#REF!</v>
      </c>
      <c r="R6" s="50" t="str">
        <f>INDEX('compilare orario CAMPORA'!$A$5:$Q$29,MATCH("1B",'compilare orario CAMPORA'!$P$5:$P$29,0),2)</f>
        <v>Potenziamento</v>
      </c>
      <c r="S6" s="50" t="e">
        <f>INDEX('compilare orario CAMPORA'!$A$5:$Q$29,MATCH("1B",'compilare orario CAMPORA'!$Q$5:$Q$29,0),2)</f>
        <v>#N/A</v>
      </c>
    </row>
    <row r="7" spans="1:26" ht="21" customHeight="1" x14ac:dyDescent="0.25">
      <c r="A7" s="49" t="s">
        <v>60</v>
      </c>
      <c r="B7" s="50" t="str">
        <f>INDEX('compilare orario CAMPORA'!$A$5:$J$29,MATCH("2B",'compilare orario CAMPORA'!$C$5:$C$29,0),2)</f>
        <v>Lettere</v>
      </c>
      <c r="C7" s="50" t="str">
        <f>INDEX('compilare orario CAMPORA'!$A$5:$J$29,MATCH("2B",'compilare orario CAMPORA'!$D$5:$D$29,0),2)</f>
        <v>Lettere</v>
      </c>
      <c r="D7" s="50" t="str">
        <f>INDEX('compilare orario CAMPORA'!$A$5:$J$29,MATCH("2B",'compilare orario CAMPORA'!$E$5:$E$29,0),2)</f>
        <v>SMCFN</v>
      </c>
      <c r="E7" s="50" t="str">
        <f>INDEX('compilare orario CAMPORA'!$A$5:$J$29,MATCH("2B",'compilare orario CAMPORA'!$F$5:$F$29,0),2)</f>
        <v>SMCFN</v>
      </c>
      <c r="F7" s="50" t="str">
        <f>INDEX('compilare orario CAMPORA'!$A$5:$J$29,MATCH("2B",'compilare orario CAMPORA'!$G$5:$G$29,0),2)</f>
        <v>Potenziamento</v>
      </c>
      <c r="G7" s="50" t="str">
        <f>INDEX('compilare orario CAMPORA'!$A$5:$J$29,MATCH("2B",'compilare orario CAMPORA'!$H$5:$H$29,0),2)</f>
        <v>Religione</v>
      </c>
      <c r="H7" s="50" t="e">
        <f>INDEX('compilare orario CAMPORA'!$A$5:$J$29,MATCH("2B",'compilare orario CAMPORA'!$I$5:$I$29,0),2)</f>
        <v>#N/A</v>
      </c>
      <c r="I7" s="50" t="e">
        <f>INDEX('compilare orario CAMPORA'!$A$5:$J$29,MATCH("2B",'compilare orario CAMPORA'!$J$5:$J$29,0),2)</f>
        <v>#N/A</v>
      </c>
      <c r="J7" s="50"/>
      <c r="K7" s="50" t="s">
        <v>60</v>
      </c>
      <c r="L7" s="50" t="str">
        <f>INDEX('compilare orario CAMPORA'!$A$5:$Q$29,MATCH("2B",'compilare orario CAMPORA'!$K$5:$K$29,0),2)</f>
        <v>Inglese</v>
      </c>
      <c r="M7" s="50" t="str">
        <f>INDEX('compilare orario CAMPORA'!$A$5:$Q$29,MATCH("2B",'compilare orario CAMPORA'!$L$5:$L$29,0),2)</f>
        <v>E.Fisica</v>
      </c>
      <c r="N7" s="50" t="str">
        <f>INDEX('compilare orario CAMPORA'!$A$5:$Q$29,MATCH("2B",'compilare orario CAMPORA'!$M$5:$M$29,0),2)</f>
        <v>SMCFN</v>
      </c>
      <c r="O7" s="50" t="str">
        <f>INDEX('compilare orario CAMPORA'!$A$5:$Q$29,MATCH("2B",'compilare orario CAMPORA'!$N$5:$N$29,0),2)</f>
        <v>Potenziamento</v>
      </c>
      <c r="P7" s="50" t="str">
        <f>INDEX('compilare orario CAMPORA'!$A$5:$Q$29,MATCH("2B",'compilare orario CAMPORA'!$O$5:$O$29,0),2)</f>
        <v>E.Musicale</v>
      </c>
      <c r="Q7" s="50" t="e">
        <f>INDEX('compilare orario CAMPORA'!$A$5:$Q$29,MATCH("2B",'compilare orario CAMPORA'!#REF!,0),2)</f>
        <v>#REF!</v>
      </c>
      <c r="R7" s="50" t="str">
        <f>INDEX('compilare orario CAMPORA'!$A$5:$Q$29,MATCH("2B",'compilare orario CAMPORA'!$P$5:$P$29,0),2)</f>
        <v>SMCFN</v>
      </c>
      <c r="S7" s="50" t="e">
        <f>INDEX('compilare orario CAMPORA'!$A$5:$Q$29,MATCH("2B",'compilare orario CAMPORA'!$Q$5:$Q$29,0),2)</f>
        <v>#N/A</v>
      </c>
    </row>
    <row r="8" spans="1:26" ht="21" customHeight="1" x14ac:dyDescent="0.25">
      <c r="A8" s="49" t="s">
        <v>61</v>
      </c>
      <c r="B8" s="50" t="str">
        <f>INDEX('compilare orario CAMPORA'!$A$5:$J$29,MATCH("3B",'compilare orario CAMPORA'!$C$5:$C$29,0),2)</f>
        <v>Lettere</v>
      </c>
      <c r="C8" s="50" t="str">
        <f>INDEX('compilare orario CAMPORA'!$A$5:$J$29,MATCH("3B",'compilare orario CAMPORA'!$D$5:$D$29,0),2)</f>
        <v>Lettere</v>
      </c>
      <c r="D8" s="50" t="str">
        <f>INDEX('compilare orario CAMPORA'!$A$5:$J$29,MATCH("3B",'compilare orario CAMPORA'!$E$5:$E$29,0),2)</f>
        <v>Inglese</v>
      </c>
      <c r="E8" s="50" t="str">
        <f>INDEX('compilare orario CAMPORA'!$A$5:$J$29,MATCH("3B",'compilare orario CAMPORA'!$F$5:$F$29,0),2)</f>
        <v>Francese</v>
      </c>
      <c r="F8" s="50" t="str">
        <f>INDEX('compilare orario CAMPORA'!$A$5:$J$29,MATCH("3B",'compilare orario CAMPORA'!$G$5:$G$29,0),2)</f>
        <v>SMCFN</v>
      </c>
      <c r="G8" s="50" t="str">
        <f>INDEX('compilare orario CAMPORA'!$A$5:$J$29,MATCH("3B",'compilare orario CAMPORA'!$H$5:$H$29,0),2)</f>
        <v>Lettere</v>
      </c>
      <c r="H8" s="50" t="e">
        <f>INDEX('compilare orario CAMPORA'!$A$5:$J$29,MATCH("3B",'compilare orario CAMPORA'!$I$5:$I$29,0),2)</f>
        <v>#N/A</v>
      </c>
      <c r="I8" s="50" t="e">
        <f>INDEX('compilare orario CAMPORA'!$A$5:$J$29,MATCH("3B",'compilare orario CAMPORA'!$J$5:$J$29,0),2)</f>
        <v>#N/A</v>
      </c>
      <c r="J8" s="50"/>
      <c r="K8" s="50" t="s">
        <v>61</v>
      </c>
      <c r="L8" s="50" t="str">
        <f>INDEX('compilare orario CAMPORA'!$A$5:$Q$29,MATCH("3B",'compilare orario CAMPORA'!$K$5:$K$29,0),2)</f>
        <v>Lettere</v>
      </c>
      <c r="M8" s="50" t="str">
        <f>INDEX('compilare orario CAMPORA'!$A$5:$Q$29,MATCH("3B",'compilare orario CAMPORA'!$L$5:$L$29,0),2)</f>
        <v>Tecnologia</v>
      </c>
      <c r="N8" s="50" t="str">
        <f>INDEX('compilare orario CAMPORA'!$A$5:$Q$29,MATCH("3B",'compilare orario CAMPORA'!$M$5:$M$29,0),2)</f>
        <v>Lettere</v>
      </c>
      <c r="O8" s="50" t="str">
        <f>INDEX('compilare orario CAMPORA'!$A$5:$Q$29,MATCH("3B",'compilare orario CAMPORA'!$N$5:$N$29,0),2)</f>
        <v>E.Musicale</v>
      </c>
      <c r="P8" s="50" t="str">
        <f>INDEX('compilare orario CAMPORA'!$A$5:$Q$29,MATCH("3B",'compilare orario CAMPORA'!$O$5:$O$29,0),2)</f>
        <v>Lettere</v>
      </c>
      <c r="Q8" s="50" t="e">
        <f>INDEX('compilare orario CAMPORA'!$A$5:$Q$29,MATCH("3B",'compilare orario CAMPORA'!#REF!,0),2)</f>
        <v>#REF!</v>
      </c>
      <c r="R8" s="50" t="str">
        <f>INDEX('compilare orario CAMPORA'!$A$5:$Q$29,MATCH("3B",'compilare orario CAMPORA'!$P$5:$P$29,0),2)</f>
        <v>SMCFN</v>
      </c>
      <c r="S8" s="50" t="e">
        <f>INDEX('compilare orario CAMPORA'!$A$5:$Q$29,MATCH("3B",'compilare orario CAMPORA'!$Q$5:$Q$29,0),2)</f>
        <v>#N/A</v>
      </c>
    </row>
    <row r="9" spans="1:26" ht="21" customHeight="1" x14ac:dyDescent="0.25">
      <c r="A9" s="49" t="s">
        <v>62</v>
      </c>
      <c r="B9" s="50" t="str">
        <f>INDEX('compilare orario CAMPORA'!$A$5:$J$29,MATCH("1C",'compilare orario CAMPORA'!$C$5:$C$29,0),2)</f>
        <v>Arte</v>
      </c>
      <c r="C9" s="50" t="str">
        <f>INDEX('compilare orario CAMPORA'!$A$5:$J$29,MATCH("1C",'compilare orario CAMPORA'!$D$5:$D$29,0),2)</f>
        <v>Potenziamento</v>
      </c>
      <c r="D9" s="50" t="str">
        <f>INDEX('compilare orario CAMPORA'!$A$5:$J$29,MATCH("1C",'compilare orario CAMPORA'!$E$5:$E$29,0),2)</f>
        <v>Lettere</v>
      </c>
      <c r="E9" s="50" t="str">
        <f>INDEX('compilare orario CAMPORA'!$A$5:$J$29,MATCH("1C",'compilare orario CAMPORA'!$F$5:$F$29,0),2)</f>
        <v>SMCFN</v>
      </c>
      <c r="F9" s="50" t="str">
        <f>INDEX('compilare orario CAMPORA'!$A$5:$J$29,MATCH("1C",'compilare orario CAMPORA'!$G$5:$G$29,0),2)</f>
        <v>Francese</v>
      </c>
      <c r="G9" s="50" t="str">
        <f>INDEX('compilare orario CAMPORA'!$A$5:$J$29,MATCH("1C",'compilare orario CAMPORA'!$H$5:$H$29,0),2)</f>
        <v>Tecnologia</v>
      </c>
      <c r="H9" s="50" t="e">
        <f>INDEX('compilare orario CAMPORA'!$A$5:$J$29,MATCH("1C",'compilare orario CAMPORA'!$I$5:$I$29,0),2)</f>
        <v>#N/A</v>
      </c>
      <c r="I9" s="50" t="e">
        <f>INDEX('compilare orario CAMPORA'!$A$5:$J$29,MATCH("1C",'compilare orario CAMPORA'!$J$5:$J$29,0),2)</f>
        <v>#N/A</v>
      </c>
      <c r="J9" s="50"/>
      <c r="K9" s="50" t="s">
        <v>62</v>
      </c>
      <c r="L9" s="50" t="str">
        <f>INDEX('compilare orario CAMPORA'!$A$5:$Q$29,MATCH("1C",'compilare orario CAMPORA'!$K$5:$K$29,0),2)</f>
        <v>Lettere</v>
      </c>
      <c r="M9" s="50" t="str">
        <f>INDEX('compilare orario CAMPORA'!$A$5:$Q$29,MATCH("1C",'compilare orario CAMPORA'!$L$5:$L$29,0),2)</f>
        <v>Lettere</v>
      </c>
      <c r="N9" s="50" t="str">
        <f>INDEX('compilare orario CAMPORA'!$A$5:$Q$29,MATCH("1C",'compilare orario CAMPORA'!$M$5:$M$29,0),2)</f>
        <v>Tecnologia</v>
      </c>
      <c r="O9" s="50" t="str">
        <f>INDEX('compilare orario CAMPORA'!$A$5:$Q$29,MATCH("1C",'compilare orario CAMPORA'!$N$5:$N$29,0),2)</f>
        <v>Inglese</v>
      </c>
      <c r="P9" s="50" t="str">
        <f>INDEX('compilare orario CAMPORA'!$A$5:$Q$29,MATCH("1C",'compilare orario CAMPORA'!$O$5:$O$29,0),2)</f>
        <v>Inglese</v>
      </c>
      <c r="Q9" s="50" t="e">
        <f>INDEX('compilare orario CAMPORA'!$A$5:$Q$29,MATCH("1C",'compilare orario CAMPORA'!#REF!,0),2)</f>
        <v>#REF!</v>
      </c>
      <c r="R9" s="50" t="str">
        <f>INDEX('compilare orario CAMPORA'!$A$5:$Q$29,MATCH("1C",'compilare orario CAMPORA'!$P$5:$P$29,0),2)</f>
        <v>Arte</v>
      </c>
      <c r="S9" s="50" t="e">
        <f>INDEX('compilare orario CAMPORA'!$A$5:$Q$29,MATCH("1C",'compilare orario CAMPORA'!$Q$5:$Q$29,0),2)</f>
        <v>#N/A</v>
      </c>
    </row>
    <row r="10" spans="1:26" ht="21" customHeight="1" x14ac:dyDescent="0.25">
      <c r="A10" s="49" t="s">
        <v>63</v>
      </c>
      <c r="B10" s="50" t="str">
        <f>INDEX('compilare orario CAMPORA'!$A$5:$J$29,MATCH("2C",'compilare orario CAMPORA'!$C$5:$C$29,0),2)</f>
        <v>SMCFN</v>
      </c>
      <c r="C10" s="50" t="str">
        <f>INDEX('compilare orario CAMPORA'!$A$5:$J$29,MATCH("2C",'compilare orario CAMPORA'!$D$5:$D$29,0),2)</f>
        <v>SMCFN</v>
      </c>
      <c r="D10" s="50" t="str">
        <f>INDEX('compilare orario CAMPORA'!$A$5:$J$29,MATCH("2C",'compilare orario CAMPORA'!$E$5:$E$29,0),2)</f>
        <v>Sostegno</v>
      </c>
      <c r="E10" s="50" t="str">
        <f>INDEX('compilare orario CAMPORA'!$A$5:$J$29,MATCH("2C",'compilare orario CAMPORA'!$F$5:$F$29,0),2)</f>
        <v>Potenziamento</v>
      </c>
      <c r="F10" s="50" t="str">
        <f>INDEX('compilare orario CAMPORA'!$A$5:$J$29,MATCH("2C",'compilare orario CAMPORA'!$G$5:$G$29,0),2)</f>
        <v>E.Fisica</v>
      </c>
      <c r="G10" s="50" t="e">
        <f>INDEX('compilare orario CAMPORA'!$A$5:$J$29,MATCH("2C",'compilare orario CAMPORA'!$H$5:$H$29,0),2)</f>
        <v>#N/A</v>
      </c>
      <c r="H10" s="50" t="e">
        <f>INDEX('compilare orario CAMPORA'!$A$5:$J$29,MATCH("2C",'compilare orario CAMPORA'!$I$5:$I$29,0),2)</f>
        <v>#N/A</v>
      </c>
      <c r="I10" s="50" t="e">
        <f>INDEX('compilare orario CAMPORA'!$A$5:$J$29,MATCH("2C",'compilare orario CAMPORA'!$J$5:$J$29,0),2)</f>
        <v>#N/A</v>
      </c>
      <c r="J10" s="50"/>
      <c r="K10" s="50" t="s">
        <v>63</v>
      </c>
      <c r="L10" s="50" t="str">
        <f>INDEX('compilare orario CAMPORA'!$A$5:$Q$29,MATCH("2C",'compilare orario CAMPORA'!$K$5:$K$29,0),2)</f>
        <v>Tecnologia</v>
      </c>
      <c r="M10" s="50" t="str">
        <f>INDEX('compilare orario CAMPORA'!$A$5:$Q$29,MATCH("2C",'compilare orario CAMPORA'!$L$5:$L$29,0),2)</f>
        <v>Sostegno</v>
      </c>
      <c r="N10" s="50" t="str">
        <f>INDEX('compilare orario CAMPORA'!$A$5:$Q$29,MATCH("2C",'compilare orario CAMPORA'!$M$5:$M$29,0),2)</f>
        <v>E.Fisica</v>
      </c>
      <c r="O10" s="50" t="str">
        <f>INDEX('compilare orario CAMPORA'!$A$5:$Q$29,MATCH("2C",'compilare orario CAMPORA'!$N$5:$N$29,0),2)</f>
        <v>Sostegno</v>
      </c>
      <c r="P10" s="50" t="str">
        <f>INDEX('compilare orario CAMPORA'!$A$5:$Q$29,MATCH("2C",'compilare orario CAMPORA'!$O$5:$O$29,0),2)</f>
        <v>SMCFN</v>
      </c>
      <c r="Q10" s="50" t="e">
        <f>INDEX('compilare orario CAMPORA'!$A$5:$Q$29,MATCH("2C",'compilare orario CAMPORA'!#REF!,0),2)</f>
        <v>#REF!</v>
      </c>
      <c r="R10" s="50" t="str">
        <f>INDEX('compilare orario CAMPORA'!$A$5:$Q$29,MATCH("2C",'compilare orario CAMPORA'!$P$5:$P$29,0),2)</f>
        <v>Inglese</v>
      </c>
      <c r="S10" s="50" t="e">
        <f>INDEX('compilare orario CAMPORA'!$A$5:$Q$29,MATCH("2C",'compilare orario CAMPORA'!$Q$5:$Q$29,0),2)</f>
        <v>#N/A</v>
      </c>
    </row>
    <row r="11" spans="1:26" ht="21" customHeight="1" x14ac:dyDescent="0.25">
      <c r="A11" s="49" t="s">
        <v>64</v>
      </c>
      <c r="B11" s="50" t="e">
        <f>INDEX('compilare orario CAMPORA'!$A$5:$J$29,MATCH("3C",'compilare orario CAMPORA'!$C$5:$C$29,0),2)</f>
        <v>#N/A</v>
      </c>
      <c r="C11" s="50" t="e">
        <f>INDEX('compilare orario CAMPORA'!$A$5:$J$29,MATCH("3C",'compilare orario CAMPORA'!$D$5:$D$29,0),2)</f>
        <v>#N/A</v>
      </c>
      <c r="D11" s="50" t="e">
        <f>INDEX('compilare orario CAMPORA'!$A$5:$J$29,MATCH("3C",'compilare orario CAMPORA'!$E$5:$E$29,0),2)</f>
        <v>#N/A</v>
      </c>
      <c r="E11" s="50" t="e">
        <f>INDEX('compilare orario CAMPORA'!$A$5:$J$29,MATCH("3C",'compilare orario CAMPORA'!$F$5:$F$29,0),2)</f>
        <v>#N/A</v>
      </c>
      <c r="F11" s="50" t="e">
        <f>INDEX('compilare orario CAMPORA'!$A$5:$J$29,MATCH("3C",'compilare orario CAMPORA'!$G$5:$G$29,0),2)</f>
        <v>#N/A</v>
      </c>
      <c r="G11" s="50" t="e">
        <f>INDEX('compilare orario CAMPORA'!$A$5:$J$29,MATCH("3C",'compilare orario CAMPORA'!$H$5:$H$29,0),2)</f>
        <v>#N/A</v>
      </c>
      <c r="H11" s="50" t="e">
        <f>INDEX('compilare orario CAMPORA'!$A$5:$J$29,MATCH("3C",'compilare orario CAMPORA'!$I$5:$I$29,0),2)</f>
        <v>#N/A</v>
      </c>
      <c r="I11" s="50" t="e">
        <f>INDEX('compilare orario CAMPORA'!$A$5:$J$29,MATCH("3C",'compilare orario CAMPORA'!$J$5:$J$29,0),2)</f>
        <v>#N/A</v>
      </c>
      <c r="J11" s="50"/>
      <c r="K11" s="50" t="s">
        <v>64</v>
      </c>
      <c r="L11" s="50" t="e">
        <f>INDEX('compilare orario CAMPORA'!$A$5:$Q$29,MATCH("3C",'compilare orario CAMPORA'!$K$5:$K$29,0),2)</f>
        <v>#N/A</v>
      </c>
      <c r="M11" s="50" t="e">
        <f>INDEX('compilare orario CAMPORA'!$A$5:$Q$29,MATCH("3C",'compilare orario CAMPORA'!$L$5:$L$29,0),2)</f>
        <v>#N/A</v>
      </c>
      <c r="N11" s="50" t="e">
        <f>INDEX('compilare orario CAMPORA'!$A$5:$Q$29,MATCH("3C",'compilare orario CAMPORA'!$M$5:$M$29,0),2)</f>
        <v>#N/A</v>
      </c>
      <c r="O11" s="50" t="e">
        <f>INDEX('compilare orario CAMPORA'!$A$5:$Q$29,MATCH("3C",'compilare orario CAMPORA'!$N$5:$N$29,0),2)</f>
        <v>#N/A</v>
      </c>
      <c r="P11" s="50" t="e">
        <f>INDEX('compilare orario CAMPORA'!$A$5:$Q$29,MATCH("3C",'compilare orario CAMPORA'!$O$5:$O$29,0),2)</f>
        <v>#N/A</v>
      </c>
      <c r="Q11" s="50" t="e">
        <f>INDEX('compilare orario CAMPORA'!$A$5:$Q$29,MATCH("3C",'compilare orario CAMPORA'!#REF!,0),2)</f>
        <v>#REF!</v>
      </c>
      <c r="R11" s="50" t="e">
        <f>INDEX('compilare orario CAMPORA'!$A$5:$Q$29,MATCH("3C",'compilare orario CAMPORA'!$P$5:$P$29,0),2)</f>
        <v>#N/A</v>
      </c>
      <c r="S11" s="50" t="e">
        <f>INDEX('compilare orario CAMPORA'!$A$5:$Q$29,MATCH("3C",'compilare orario CAMPORA'!$Q$5:$Q$29,0),2)</f>
        <v>#N/A</v>
      </c>
    </row>
    <row r="12" spans="1:26" ht="21" customHeight="1" x14ac:dyDescent="0.25">
      <c r="A12" s="49" t="s">
        <v>65</v>
      </c>
      <c r="B12" s="50" t="e">
        <f>INDEX('compilare orario CAMPORA'!$A$5:$J$29,MATCH("3D",'compilare orario CAMPORA'!$C$5:$C$29,0),2)</f>
        <v>#N/A</v>
      </c>
      <c r="C12" s="50" t="e">
        <f>INDEX('compilare orario CAMPORA'!$A$5:$J$29,MATCH("3D",'compilare orario CAMPORA'!$D$5:$D$29,0),2)</f>
        <v>#N/A</v>
      </c>
      <c r="D12" s="50" t="e">
        <f>INDEX('compilare orario CAMPORA'!$A$5:$J$29,MATCH("3D",'compilare orario CAMPORA'!$E$5:$E$29,0),2)</f>
        <v>#N/A</v>
      </c>
      <c r="E12" s="50" t="e">
        <f>INDEX('compilare orario CAMPORA'!$A$5:$J$29,MATCH("3D",'compilare orario CAMPORA'!$F$5:$F$29,0),2)</f>
        <v>#N/A</v>
      </c>
      <c r="F12" s="50" t="e">
        <f>INDEX('compilare orario CAMPORA'!$A$5:$J$29,MATCH("3D",'compilare orario CAMPORA'!$G$5:$G$29,0),2)</f>
        <v>#N/A</v>
      </c>
      <c r="G12" s="50" t="e">
        <f>INDEX('compilare orario CAMPORA'!$A$5:$J$29,MATCH("3D",'compilare orario CAMPORA'!$H$5:$H$29,0),2)</f>
        <v>#N/A</v>
      </c>
      <c r="H12" s="50" t="e">
        <f>INDEX('compilare orario CAMPORA'!$A$5:$J$29,MATCH("3D",'compilare orario CAMPORA'!$I$5:$I$29,0),2)</f>
        <v>#N/A</v>
      </c>
      <c r="I12" s="50" t="e">
        <f>INDEX('compilare orario CAMPORA'!$A$5:$J$29,MATCH("3D",'compilare orario CAMPORA'!$J$5:$J$29,0),2)</f>
        <v>#N/A</v>
      </c>
      <c r="J12" s="50"/>
      <c r="K12" s="50" t="s">
        <v>65</v>
      </c>
      <c r="L12" s="50" t="e">
        <f>INDEX('compilare orario CAMPORA'!$A$5:$Q$29,MATCH("3D",'compilare orario CAMPORA'!$K$5:$K$29,0),2)</f>
        <v>#N/A</v>
      </c>
      <c r="M12" s="50" t="e">
        <f>INDEX('compilare orario CAMPORA'!$A$5:$Q$29,MATCH("3D",'compilare orario CAMPORA'!$L$5:$L$29,0),2)</f>
        <v>#N/A</v>
      </c>
      <c r="N12" s="50" t="e">
        <f>INDEX('compilare orario CAMPORA'!$A$5:$Q$29,MATCH("3D",'compilare orario CAMPORA'!$M$5:$M$29,0),2)</f>
        <v>#N/A</v>
      </c>
      <c r="O12" s="50" t="e">
        <f>INDEX('compilare orario CAMPORA'!$A$5:$Q$29,MATCH("3D",'compilare orario CAMPORA'!$N$5:$N$29,0),2)</f>
        <v>#N/A</v>
      </c>
      <c r="P12" s="50" t="e">
        <f>INDEX('compilare orario CAMPORA'!$A$5:$Q$29,MATCH("3D",'compilare orario CAMPORA'!$O$5:$O$29,0),2)</f>
        <v>#N/A</v>
      </c>
      <c r="Q12" s="50" t="e">
        <f>INDEX('compilare orario CAMPORA'!$A$5:$Q$29,MATCH("3D",'compilare orario CAMPORA'!#REF!,0),2)</f>
        <v>#REF!</v>
      </c>
      <c r="R12" s="50" t="e">
        <f>INDEX('compilare orario CAMPORA'!$A$5:$Q$29,MATCH("3D",'compilare orario CAMPORA'!$P$5:$P$29,0),2)</f>
        <v>#N/A</v>
      </c>
      <c r="S12" s="50" t="e">
        <f>INDEX('compilare orario CAMPORA'!$A$5:$Q$29,MATCH("3D",'compilare orario CAMPORA'!$Q$5:$Q$29,0),2)</f>
        <v>#N/A</v>
      </c>
    </row>
    <row r="13" spans="1:26" x14ac:dyDescent="0.25">
      <c r="B13" s="51"/>
      <c r="C13" s="51"/>
      <c r="D13" s="51"/>
      <c r="E13" s="51"/>
      <c r="F13" s="51"/>
      <c r="G13" s="51"/>
      <c r="H13" s="51"/>
      <c r="I13" s="51"/>
      <c r="L13" s="51"/>
      <c r="M13" s="51"/>
      <c r="N13" s="51"/>
      <c r="O13" s="51"/>
      <c r="P13" s="51"/>
      <c r="Q13" s="51"/>
      <c r="R13" s="51"/>
      <c r="S13" s="51"/>
    </row>
    <row r="14" spans="1:26" x14ac:dyDescent="0.25">
      <c r="D14" t="s">
        <v>66</v>
      </c>
      <c r="N14" t="s">
        <v>67</v>
      </c>
    </row>
    <row r="15" spans="1:26" x14ac:dyDescent="0.25">
      <c r="A15" s="43" t="s">
        <v>52</v>
      </c>
      <c r="B15" s="46">
        <v>1</v>
      </c>
      <c r="C15" s="46">
        <v>2</v>
      </c>
      <c r="D15" s="46">
        <v>3</v>
      </c>
      <c r="E15" s="46">
        <v>4</v>
      </c>
      <c r="F15" s="46">
        <v>5</v>
      </c>
      <c r="G15" s="46" t="s">
        <v>53</v>
      </c>
      <c r="H15" s="46">
        <v>7</v>
      </c>
      <c r="I15" s="46">
        <v>8</v>
      </c>
      <c r="K15" s="43" t="s">
        <v>52</v>
      </c>
      <c r="L15" s="46">
        <v>1</v>
      </c>
      <c r="M15" s="46">
        <v>2</v>
      </c>
      <c r="N15" s="46">
        <v>3</v>
      </c>
      <c r="O15" s="46">
        <v>4</v>
      </c>
      <c r="P15" s="46">
        <v>5</v>
      </c>
      <c r="Q15" s="46" t="s">
        <v>53</v>
      </c>
      <c r="R15" s="46">
        <v>7</v>
      </c>
      <c r="S15" s="46">
        <v>8</v>
      </c>
    </row>
    <row r="16" spans="1:26" ht="19.5" customHeight="1" x14ac:dyDescent="0.25">
      <c r="A16" s="49" t="s">
        <v>55</v>
      </c>
      <c r="B16" s="50" t="str">
        <f>INDEX('compilare orario CAMPORA'!$A$5:$AP$29,MATCH("1A",'compilare orario CAMPORA'!$S$5:$S$29,0),2)</f>
        <v>SMCFN</v>
      </c>
      <c r="C16" s="50" t="str">
        <f>INDEX('compilare orario CAMPORA'!$A$5:$AP$29,MATCH("1A",'compilare orario CAMPORA'!$T$5:$T$29,0),2)</f>
        <v>SMCFN</v>
      </c>
      <c r="D16" s="50" t="str">
        <f>INDEX('compilare orario CAMPORA'!$A$5:$AP$29,MATCH("1A",'compilare orario CAMPORA'!$U$5:$U$29,0),2)</f>
        <v>Inglese</v>
      </c>
      <c r="E16" s="50" t="str">
        <f>INDEX('compilare orario CAMPORA'!$A$5:$AP$29,MATCH("1A",'compilare orario CAMPORA'!$V$5:$V$29,0),2)</f>
        <v>Religione</v>
      </c>
      <c r="F16" s="50" t="str">
        <f>INDEX('compilare orario CAMPORA'!$A$5:$AP$29,MATCH("1A",'compilare orario CAMPORA'!$W$5:$W$29,0),2)</f>
        <v>Sostegno</v>
      </c>
      <c r="G16" s="50" t="str">
        <f>INDEX('compilare orario CAMPORA'!$A$5:$AP$29,MATCH("1A",'compilare orario CAMPORA'!$X$5:$X$29,0),2)</f>
        <v>E.Fisica</v>
      </c>
      <c r="H16" s="50" t="e">
        <f>INDEX('compilare orario CAMPORA'!$A$5:$AP$29,MATCH("1A",'compilare orario CAMPORA'!$Y$5:$Y$29,0),2)</f>
        <v>#N/A</v>
      </c>
      <c r="I16" s="50" t="e">
        <f>INDEX('compilare orario CAMPORA'!$A$5:$AP$29,MATCH("1A",'compilare orario CAMPORA'!$Z$5:$Z$29,0),2)</f>
        <v>#N/A</v>
      </c>
      <c r="J16" s="50"/>
      <c r="K16" s="50" t="s">
        <v>55</v>
      </c>
      <c r="L16" s="50" t="str">
        <f>INDEX('compilare orario CAMPORA'!$A$5:$AP$29,MATCH("1A",'compilare orario CAMPORA'!$AA$5:$AA$29,0),2)</f>
        <v>Lettere</v>
      </c>
      <c r="M16" s="50" t="str">
        <f>INDEX('compilare orario CAMPORA'!$A$5:$AP$29,MATCH("1A",'compilare orario CAMPORA'!$AB$5:$AB$29,0),2)</f>
        <v>SMCFN</v>
      </c>
      <c r="N16" s="50" t="str">
        <f>INDEX('compilare orario CAMPORA'!$A$5:$AP$29,MATCH("1A",'compilare orario CAMPORA'!$AC$5:$AC$29,0),2)</f>
        <v>Lettere</v>
      </c>
      <c r="O16" s="50" t="str">
        <f>INDEX('compilare orario CAMPORA'!$A$5:$AP$29,MATCH("1A",'compilare orario CAMPORA'!$AD$5:$AD$29,0),2)</f>
        <v>Francese</v>
      </c>
      <c r="P16" s="50" t="str">
        <f>INDEX('compilare orario CAMPORA'!$A$5:$AP$29,MATCH("1A",'compilare orario CAMPORA'!$AE$5:$AE$29,0),2)</f>
        <v>Inglese</v>
      </c>
      <c r="Q16" s="50" t="str">
        <f>INDEX('compilare orario CAMPORA'!$A$5:$ZX$29,MATCH("1A",'compilare orario CAMPORA'!$AF$5:$AF$29,0),2)</f>
        <v>E.Musicale</v>
      </c>
      <c r="R16" s="50" t="e">
        <f>INDEX('compilare orario CAMPORA'!$A$5:$AP$29,MATCH("1A",'compilare orario CAMPORA'!$AG$5:$AG$29,0),2)</f>
        <v>#N/A</v>
      </c>
      <c r="S16" s="50" t="e">
        <f>INDEX('compilare orario CAMPORA'!$A$5:$AP$29,MATCH("1A",'compilare orario CAMPORA'!$AH$5:$AH$29,0),2)</f>
        <v>#N/A</v>
      </c>
    </row>
    <row r="17" spans="1:19" ht="19.5" customHeight="1" x14ac:dyDescent="0.25">
      <c r="A17" s="49" t="s">
        <v>57</v>
      </c>
      <c r="B17" s="50" t="str">
        <f>INDEX('compilare orario CAMPORA'!$A$5:$AP$29,MATCH("2A",'compilare orario CAMPORA'!$S$5:$S$29,0),2)</f>
        <v>Lettere</v>
      </c>
      <c r="C17" s="50" t="str">
        <f>INDEX('compilare orario CAMPORA'!$A$5:$AP$29,MATCH("2A",'compilare orario CAMPORA'!$T$5:$T$29,0),2)</f>
        <v>Lettere</v>
      </c>
      <c r="D17" s="50" t="str">
        <f>INDEX('compilare orario CAMPORA'!$A$5:$AP$29,MATCH("2A",'compilare orario CAMPORA'!$U$5:$U$29,0),2)</f>
        <v>Sostegno</v>
      </c>
      <c r="E17" s="50" t="str">
        <f>INDEX('compilare orario CAMPORA'!$A$5:$AP$29,MATCH("2A",'compilare orario CAMPORA'!$V$5:$V$29,0),2)</f>
        <v>Potenziamento</v>
      </c>
      <c r="F17" s="50" t="str">
        <f>INDEX('compilare orario CAMPORA'!$A$5:$AP$29,MATCH("2A",'compilare orario CAMPORA'!$W$5:$W$29,0),2)</f>
        <v>Tecnologia</v>
      </c>
      <c r="G17" s="50" t="str">
        <f>INDEX('compilare orario CAMPORA'!$A$5:$AP$29,MATCH("2A",'compilare orario CAMPORA'!$X$5:$X$29,0),2)</f>
        <v>SMCFN</v>
      </c>
      <c r="H17" s="50" t="e">
        <f>INDEX('compilare orario CAMPORA'!$A$5:$AP$29,MATCH("2A",'compilare orario CAMPORA'!$Y$5:$Y$29,0),2)</f>
        <v>#N/A</v>
      </c>
      <c r="I17" s="50" t="e">
        <f>INDEX('compilare orario CAMPORA'!$A$5:$AP$29,MATCH("2A",'compilare orario CAMPORA'!$Z$5:$Z$29,0),2)</f>
        <v>#N/A</v>
      </c>
      <c r="J17" s="50"/>
      <c r="K17" s="50" t="s">
        <v>57</v>
      </c>
      <c r="L17" s="50" t="e">
        <f>INDEX('compilare orario CAMPORA'!$A$5:$AP$29,MATCH("2A",'compilare orario CAMPORA'!$AA$5:$AA$29,0),2)</f>
        <v>#N/A</v>
      </c>
      <c r="M17" s="50" t="str">
        <f>INDEX('compilare orario CAMPORA'!$A$5:$AP$29,MATCH("2A",'compilare orario CAMPORA'!$AB$5:$AB$29,0),2)</f>
        <v>Lettere</v>
      </c>
      <c r="N17" s="50" t="str">
        <f>INDEX('compilare orario CAMPORA'!$A$5:$AP$29,MATCH("2A",'compilare orario CAMPORA'!$AC$5:$AC$29,0),2)</f>
        <v>Lettere</v>
      </c>
      <c r="O17" s="50" t="str">
        <f>INDEX('compilare orario CAMPORA'!$A$5:$AP$29,MATCH("2A",'compilare orario CAMPORA'!$AD$5:$AD$29,0),2)</f>
        <v>SMCFN</v>
      </c>
      <c r="P17" s="50" t="str">
        <f>INDEX('compilare orario CAMPORA'!$A$5:$AP$29,MATCH("2A",'compilare orario CAMPORA'!$AE$5:$AE$29,0),2)</f>
        <v>SMCFN</v>
      </c>
      <c r="Q17" s="50" t="str">
        <f>INDEX('compilare orario CAMPORA'!$A$5:$ZX$29,MATCH("2A",'compilare orario CAMPORA'!$AF$5:$AF$29,0),2)</f>
        <v>Arte</v>
      </c>
      <c r="R17" s="50" t="e">
        <f>INDEX('compilare orario CAMPORA'!$A$5:$AP$29,MATCH("2A",'compilare orario CAMPORA'!$AG$5:$AG$29,0),2)</f>
        <v>#N/A</v>
      </c>
      <c r="S17" s="50" t="e">
        <f>INDEX('compilare orario CAMPORA'!$A$5:$AP$29,MATCH("2A",'compilare orario CAMPORA'!$AH$5:$AH$29,0),2)</f>
        <v>#N/A</v>
      </c>
    </row>
    <row r="18" spans="1:19" ht="19.5" customHeight="1" x14ac:dyDescent="0.25">
      <c r="A18" s="49" t="s">
        <v>58</v>
      </c>
      <c r="B18" s="50" t="str">
        <f>INDEX('compilare orario CAMPORA'!$A$5:$AP$29,MATCH("3A",'compilare orario CAMPORA'!$S$5:$S$29,0),2)</f>
        <v>SMCFN</v>
      </c>
      <c r="C18" s="50" t="str">
        <f>INDEX('compilare orario CAMPORA'!$A$5:$AP$29,MATCH("3A",'compilare orario CAMPORA'!$T$5:$T$29,0),2)</f>
        <v>Arte</v>
      </c>
      <c r="D18" s="50" t="str">
        <f>INDEX('compilare orario CAMPORA'!$A$5:$AP$29,MATCH("3A",'compilare orario CAMPORA'!$U$5:$U$29,0),2)</f>
        <v>SMCFN</v>
      </c>
      <c r="E18" s="50" t="str">
        <f>INDEX('compilare orario CAMPORA'!$A$5:$AP$29,MATCH("3A",'compilare orario CAMPORA'!$V$5:$V$29,0),2)</f>
        <v>Lettere</v>
      </c>
      <c r="F18" s="50" t="str">
        <f>INDEX('compilare orario CAMPORA'!$A$5:$AP$29,MATCH("3A",'compilare orario CAMPORA'!$W$5:$W$29,0),2)</f>
        <v>E.Fisica</v>
      </c>
      <c r="G18" s="50" t="str">
        <f>INDEX('compilare orario CAMPORA'!$A$5:$AP$29,MATCH("3A",'compilare orario CAMPORA'!$X$5:$X$29,0),2)</f>
        <v>Lettere</v>
      </c>
      <c r="H18" s="50" t="str">
        <f>INDEX('compilare orario CAMPORA'!$A$5:$AP$29,MATCH("3A",'compilare orario CAMPORA'!$Y$5:$Y$29,0),2)</f>
        <v>Lettere</v>
      </c>
      <c r="I18" s="50" t="str">
        <f>INDEX('compilare orario CAMPORA'!$A$5:$AP$29,MATCH("3A",'compilare orario CAMPORA'!$Z$5:$Z$29,0),2)</f>
        <v>E.Musicale</v>
      </c>
      <c r="J18" s="50"/>
      <c r="K18" s="50" t="s">
        <v>58</v>
      </c>
      <c r="L18" s="50" t="str">
        <f>INDEX('compilare orario CAMPORA'!$A$5:$AP$29,MATCH("3A",'compilare orario CAMPORA'!$AA$5:$AA$29,0),2)</f>
        <v>E.Fisica</v>
      </c>
      <c r="M18" s="50" t="str">
        <f>INDEX('compilare orario CAMPORA'!$A$5:$AP$29,MATCH("3A",'compilare orario CAMPORA'!$AB$5:$AB$29,0),2)</f>
        <v>Potenziamento</v>
      </c>
      <c r="N18" s="50" t="str">
        <f>INDEX('compilare orario CAMPORA'!$A$5:$AP$29,MATCH("3A",'compilare orario CAMPORA'!$AC$5:$AC$29,0),2)</f>
        <v>Francese</v>
      </c>
      <c r="O18" s="50" t="str">
        <f>INDEX('compilare orario CAMPORA'!$A$5:$AP$29,MATCH("3A",'compilare orario CAMPORA'!$AD$5:$AD$29,0),2)</f>
        <v>Inglese</v>
      </c>
      <c r="P18" s="50" t="str">
        <f>INDEX('compilare orario CAMPORA'!$A$5:$AP$29,MATCH("3A",'compilare orario CAMPORA'!$AE$5:$AE$29,0),2)</f>
        <v>E.Musicale</v>
      </c>
      <c r="Q18" s="50" t="str">
        <f>INDEX('compilare orario CAMPORA'!$A$5:$ZX$29,MATCH("3A",'compilare orario CAMPORA'!$AF$5:$AF$29,0),2)</f>
        <v>Lettere</v>
      </c>
      <c r="R18" s="50" t="e">
        <f>INDEX('compilare orario CAMPORA'!$A$5:$AP$29,MATCH("3A",'compilare orario CAMPORA'!$AG$5:$AG$29,0),2)</f>
        <v>#N/A</v>
      </c>
      <c r="S18" s="50" t="e">
        <f>INDEX('compilare orario CAMPORA'!$A$5:$AP$29,MATCH("3A",'compilare orario CAMPORA'!$AH$5:$AH$29,0),2)</f>
        <v>#N/A</v>
      </c>
    </row>
    <row r="19" spans="1:19" ht="19.5" customHeight="1" x14ac:dyDescent="0.25">
      <c r="A19" s="49" t="s">
        <v>59</v>
      </c>
      <c r="B19" s="50" t="str">
        <f>INDEX('compilare orario CAMPORA'!$A$5:$AP$29,MATCH("1B",'compilare orario CAMPORA'!$S$5:$S$29,0),2)</f>
        <v>Arte</v>
      </c>
      <c r="C19" s="50" t="str">
        <f>INDEX('compilare orario CAMPORA'!$A$5:$AP$29,MATCH("1B",'compilare orario CAMPORA'!$T$5:$T$29,0),2)</f>
        <v>Potenziamento</v>
      </c>
      <c r="D19" s="50" t="str">
        <f>INDEX('compilare orario CAMPORA'!$A$5:$AP$29,MATCH("1B",'compilare orario CAMPORA'!$U$5:$U$29,0),2)</f>
        <v>Lettere</v>
      </c>
      <c r="E19" s="50" t="str">
        <f>INDEX('compilare orario CAMPORA'!$A$5:$AP$29,MATCH("1B",'compilare orario CAMPORA'!$V$5:$V$29,0),2)</f>
        <v>SMCFN</v>
      </c>
      <c r="F19" s="50" t="str">
        <f>INDEX('compilare orario CAMPORA'!$A$5:$AP$29,MATCH("1B",'compilare orario CAMPORA'!$W$5:$W$29,0),2)</f>
        <v>SMCFN</v>
      </c>
      <c r="G19" s="50" t="str">
        <f>INDEX('compilare orario CAMPORA'!$A$5:$AP$29,MATCH("1B",'compilare orario CAMPORA'!$X$5:$X$29,0),2)</f>
        <v>E.Musicale</v>
      </c>
      <c r="H19" s="50" t="e">
        <f>INDEX('compilare orario CAMPORA'!$A$5:$AP$29,MATCH("1B",'compilare orario CAMPORA'!$Y$5:$Y$29,0),2)</f>
        <v>#N/A</v>
      </c>
      <c r="I19" s="50" t="e">
        <f>INDEX('compilare orario CAMPORA'!$A$5:$AP$29,MATCH("1B",'compilare orario CAMPORA'!$Z$5:$Z$29,0),2)</f>
        <v>#N/A</v>
      </c>
      <c r="J19" s="50"/>
      <c r="K19" s="50" t="s">
        <v>59</v>
      </c>
      <c r="L19" s="50" t="str">
        <f>INDEX('compilare orario CAMPORA'!$A$5:$AP$29,MATCH("1B",'compilare orario CAMPORA'!$AA$5:$AA$29,0),2)</f>
        <v>Tecnologia</v>
      </c>
      <c r="M19" s="50" t="str">
        <f>INDEX('compilare orario CAMPORA'!$A$5:$AP$29,MATCH("1B",'compilare orario CAMPORA'!$AB$5:$AB$29,0),2)</f>
        <v>Arte</v>
      </c>
      <c r="N19" s="50" t="str">
        <f>INDEX('compilare orario CAMPORA'!$A$5:$AP$29,MATCH("1B",'compilare orario CAMPORA'!$AC$5:$AC$29,0),2)</f>
        <v>Lettere</v>
      </c>
      <c r="O19" s="50" t="str">
        <f>INDEX('compilare orario CAMPORA'!$A$5:$AP$29,MATCH("1B",'compilare orario CAMPORA'!$AD$5:$AD$29,0),2)</f>
        <v>E.Fisica</v>
      </c>
      <c r="P19" s="50" t="str">
        <f>INDEX('compilare orario CAMPORA'!$A$5:$AP$29,MATCH("1B",'compilare orario CAMPORA'!$AE$5:$AE$29,0),2)</f>
        <v>Francese</v>
      </c>
      <c r="Q19" s="50" t="str">
        <f>INDEX('compilare orario CAMPORA'!$A$5:$ZX$29,MATCH("1B",'compilare orario CAMPORA'!$AF$5:$AF$29,0),2)</f>
        <v>Lettere</v>
      </c>
      <c r="R19" s="50" t="e">
        <f>INDEX('compilare orario CAMPORA'!$A$5:$AP$29,MATCH("1B",'compilare orario CAMPORA'!$AG$5:$AG$29,0),2)</f>
        <v>#N/A</v>
      </c>
      <c r="S19" s="50" t="e">
        <f>INDEX('compilare orario CAMPORA'!$A$5:$AP$29,MATCH("1B",'compilare orario CAMPORA'!$AH$5:$AH$29,0),2)</f>
        <v>#N/A</v>
      </c>
    </row>
    <row r="20" spans="1:19" ht="19.5" customHeight="1" x14ac:dyDescent="0.25">
      <c r="A20" s="49" t="s">
        <v>60</v>
      </c>
      <c r="B20" s="50" t="str">
        <f>INDEX('compilare orario CAMPORA'!$A$5:$AP$29,MATCH("2B",'compilare orario CAMPORA'!$S$5:$S$29,0),2)</f>
        <v>Inglese</v>
      </c>
      <c r="C20" s="50" t="str">
        <f>INDEX('compilare orario CAMPORA'!$A$5:$AP$29,MATCH("2B",'compilare orario CAMPORA'!$T$5:$T$29,0),2)</f>
        <v>SMCFN</v>
      </c>
      <c r="D20" s="50" t="str">
        <f>INDEX('compilare orario CAMPORA'!$A$5:$AP$29,MATCH("2B",'compilare orario CAMPORA'!$U$5:$U$29,0),2)</f>
        <v>Lettere</v>
      </c>
      <c r="E20" s="50" t="e">
        <f>INDEX('compilare orario CAMPORA'!$A$5:$AP$29,MATCH("2B",'compilare orario CAMPORA'!$V$5:$V$29,0),2)</f>
        <v>#N/A</v>
      </c>
      <c r="F20" s="50" t="str">
        <f>INDEX('compilare orario CAMPORA'!$A$5:$AP$29,MATCH("2B",'compilare orario CAMPORA'!$W$5:$W$29,0),2)</f>
        <v>Francese</v>
      </c>
      <c r="G20" s="50" t="str">
        <f>INDEX('compilare orario CAMPORA'!$A$5:$AP$29,MATCH("2B",'compilare orario CAMPORA'!$X$5:$X$29,0),2)</f>
        <v>Tecnologia</v>
      </c>
      <c r="H20" s="50" t="e">
        <f>INDEX('compilare orario CAMPORA'!$A$5:$AP$29,MATCH("2B",'compilare orario CAMPORA'!$Y$5:$Y$29,0),2)</f>
        <v>#N/A</v>
      </c>
      <c r="I20" s="50" t="e">
        <f>INDEX('compilare orario CAMPORA'!$A$5:$AP$29,MATCH("2B",'compilare orario CAMPORA'!$Z$5:$Z$29,0),2)</f>
        <v>#N/A</v>
      </c>
      <c r="J20" s="50"/>
      <c r="K20" s="50" t="s">
        <v>60</v>
      </c>
      <c r="L20" s="50" t="str">
        <f>INDEX('compilare orario CAMPORA'!$A$5:$AP$29,MATCH("2B",'compilare orario CAMPORA'!$AA$5:$AA$29,0),2)</f>
        <v>Arte</v>
      </c>
      <c r="M20" s="50" t="str">
        <f>INDEX('compilare orario CAMPORA'!$A$5:$AP$29,MATCH("2B",'compilare orario CAMPORA'!$AB$5:$AB$29,0),2)</f>
        <v>Inglese</v>
      </c>
      <c r="N20" s="50" t="e">
        <f>INDEX('compilare orario CAMPORA'!$A$5:$AP$29,MATCH("2B",'compilare orario CAMPORA'!$AC$5:$AC$29,0),2)</f>
        <v>#N/A</v>
      </c>
      <c r="O20" s="50" t="str">
        <f>INDEX('compilare orario CAMPORA'!$A$5:$AP$29,MATCH("2B",'compilare orario CAMPORA'!$AD$5:$AD$29,0),2)</f>
        <v>Lettere</v>
      </c>
      <c r="P20" s="50" t="str">
        <f>INDEX('compilare orario CAMPORA'!$A$5:$AP$29,MATCH("2B",'compilare orario CAMPORA'!$AE$5:$AE$29,0),2)</f>
        <v>E.Fisica</v>
      </c>
      <c r="Q20" s="50" t="str">
        <f>INDEX('compilare orario CAMPORA'!$A$5:$ZX$29,MATCH("2B",'compilare orario CAMPORA'!$AF$5:$AF$29,0),2)</f>
        <v>SMCFN</v>
      </c>
      <c r="R20" s="50" t="e">
        <f>INDEX('compilare orario CAMPORA'!$A$5:$AP$29,MATCH("2B",'compilare orario CAMPORA'!$AG$5:$AG$29,0),2)</f>
        <v>#N/A</v>
      </c>
      <c r="S20" s="50" t="e">
        <f>INDEX('compilare orario CAMPORA'!$A$5:$AP$29,MATCH("2B",'compilare orario CAMPORA'!$AH$5:$AH$29,0),2)</f>
        <v>#N/A</v>
      </c>
    </row>
    <row r="21" spans="1:19" ht="19.5" customHeight="1" x14ac:dyDescent="0.25">
      <c r="A21" s="49" t="s">
        <v>61</v>
      </c>
      <c r="B21" s="50" t="str">
        <f>INDEX('compilare orario CAMPORA'!$A$5:$AP$29,MATCH("3B",'compilare orario CAMPORA'!$S$5:$S$29,0),2)</f>
        <v>Potenziamento</v>
      </c>
      <c r="C21" s="50" t="str">
        <f>INDEX('compilare orario CAMPORA'!$A$5:$AP$29,MATCH("3B",'compilare orario CAMPORA'!$T$5:$T$29,0),2)</f>
        <v>Inglese</v>
      </c>
      <c r="D21" s="50" t="str">
        <f>INDEX('compilare orario CAMPORA'!$A$5:$AP$29,MATCH("3B",'compilare orario CAMPORA'!$U$5:$U$29,0),2)</f>
        <v>Potenziamento</v>
      </c>
      <c r="E21" s="50" t="str">
        <f>INDEX('compilare orario CAMPORA'!$A$5:$AP$29,MATCH("3B",'compilare orario CAMPORA'!$V$5:$V$29,0),2)</f>
        <v>Tecnologia</v>
      </c>
      <c r="F21" s="50" t="str">
        <f>INDEX('compilare orario CAMPORA'!$A$5:$AP$29,MATCH("3B",'compilare orario CAMPORA'!$W$5:$W$29,0),2)</f>
        <v>Religione</v>
      </c>
      <c r="G21" s="50" t="str">
        <f>INDEX('compilare orario CAMPORA'!$A$5:$AP$29,MATCH("3B",'compilare orario CAMPORA'!$X$5:$X$29,0),2)</f>
        <v>Lettere</v>
      </c>
      <c r="H21" s="50" t="e">
        <f>INDEX('compilare orario CAMPORA'!$A$5:$AP$29,MATCH("3B",'compilare orario CAMPORA'!$Y$5:$Y$29,0),2)</f>
        <v>#N/A</v>
      </c>
      <c r="I21" s="50" t="e">
        <f>INDEX('compilare orario CAMPORA'!$A$5:$AP$29,MATCH("3B",'compilare orario CAMPORA'!$Z$5:$Z$29,0),2)</f>
        <v>#N/A</v>
      </c>
      <c r="J21" s="50"/>
      <c r="K21" s="50" t="s">
        <v>61</v>
      </c>
      <c r="L21" s="50" t="str">
        <f>INDEX('compilare orario CAMPORA'!$A$5:$AP$29,MATCH("3B",'compilare orario CAMPORA'!$AA$5:$AA$29,0),2)</f>
        <v>SMCFN</v>
      </c>
      <c r="M21" s="50" t="str">
        <f>INDEX('compilare orario CAMPORA'!$A$5:$AP$29,MATCH("3B",'compilare orario CAMPORA'!$AB$5:$AB$29,0),2)</f>
        <v>SMCFN</v>
      </c>
      <c r="N21" s="50" t="str">
        <f>INDEX('compilare orario CAMPORA'!$A$5:$AP$29,MATCH("3B",'compilare orario CAMPORA'!$AC$5:$AC$29,0),2)</f>
        <v>Inglese</v>
      </c>
      <c r="O21" s="50" t="str">
        <f>INDEX('compilare orario CAMPORA'!$A$5:$AP$29,MATCH("3B",'compilare orario CAMPORA'!$AD$5:$AD$29,0),2)</f>
        <v>Arte</v>
      </c>
      <c r="P21" s="50" t="str">
        <f>INDEX('compilare orario CAMPORA'!$A$5:$AP$29,MATCH("3B",'compilare orario CAMPORA'!$AE$5:$AE$29,0),2)</f>
        <v>Potenziamento</v>
      </c>
      <c r="Q21" s="50" t="str">
        <f>INDEX('compilare orario CAMPORA'!$A$5:$ZX$29,MATCH("3B",'compilare orario CAMPORA'!$AF$5:$AF$29,0),2)</f>
        <v>E.Fisica</v>
      </c>
      <c r="R21" s="50" t="e">
        <f>INDEX('compilare orario CAMPORA'!$A$5:$AP$29,MATCH("3B",'compilare orario CAMPORA'!$AG$5:$AG$29,0),2)</f>
        <v>#N/A</v>
      </c>
      <c r="S21" s="50" t="e">
        <f>INDEX('compilare orario CAMPORA'!$A$5:$AP$29,MATCH("3B",'compilare orario CAMPORA'!$AH$5:$AH$29,0),2)</f>
        <v>#N/A</v>
      </c>
    </row>
    <row r="22" spans="1:19" ht="19.5" customHeight="1" x14ac:dyDescent="0.25">
      <c r="A22" s="49" t="s">
        <v>62</v>
      </c>
      <c r="B22" s="50" t="str">
        <f>INDEX('compilare orario CAMPORA'!$A$5:$AP$29,MATCH("1C",'compilare orario CAMPORA'!$S$5:$S$29,0),2)</f>
        <v>Lettere</v>
      </c>
      <c r="C22" s="50" t="str">
        <f>INDEX('compilare orario CAMPORA'!$A$5:$AP$29,MATCH("1C",'compilare orario CAMPORA'!$T$5:$T$29,0),2)</f>
        <v>Religione</v>
      </c>
      <c r="D22" s="50" t="str">
        <f>INDEX('compilare orario CAMPORA'!$A$5:$AP$29,MATCH("1C",'compilare orario CAMPORA'!$U$5:$U$29,0),2)</f>
        <v>Lettere</v>
      </c>
      <c r="E22" s="50" t="str">
        <f>INDEX('compilare orario CAMPORA'!$A$5:$AP$29,MATCH("1C",'compilare orario CAMPORA'!$V$5:$V$29,0),2)</f>
        <v>Lettere</v>
      </c>
      <c r="F22" s="50" t="str">
        <f>INDEX('compilare orario CAMPORA'!$A$5:$AP$29,MATCH("1C",'compilare orario CAMPORA'!$W$5:$W$29,0),2)</f>
        <v>E.Musicale</v>
      </c>
      <c r="G22" s="50" t="str">
        <f>INDEX('compilare orario CAMPORA'!$A$5:$AP$29,MATCH("1C",'compilare orario CAMPORA'!$X$5:$X$29,0),2)</f>
        <v>SMCFN</v>
      </c>
      <c r="H22" s="50" t="e">
        <f>INDEX('compilare orario CAMPORA'!$A$5:$AP$29,MATCH("1C",'compilare orario CAMPORA'!$Y$5:$Y$29,0),2)</f>
        <v>#N/A</v>
      </c>
      <c r="I22" s="50" t="e">
        <f>INDEX('compilare orario CAMPORA'!$A$5:$AP$29,MATCH("1C",'compilare orario CAMPORA'!$Z$5:$Z$29,0),2)</f>
        <v>#N/A</v>
      </c>
      <c r="J22" s="50"/>
      <c r="K22" s="50" t="s">
        <v>62</v>
      </c>
      <c r="L22" s="50" t="str">
        <f>INDEX('compilare orario CAMPORA'!$A$5:$AP$29,MATCH("1C",'compilare orario CAMPORA'!$AA$5:$AA$29,0),2)</f>
        <v>Potenziamento</v>
      </c>
      <c r="M22" s="50" t="str">
        <f>INDEX('compilare orario CAMPORA'!$A$5:$AP$29,MATCH("1C",'compilare orario CAMPORA'!$AB$5:$AB$29,0),2)</f>
        <v>E.Fisica</v>
      </c>
      <c r="N22" s="50" t="str">
        <f>INDEX('compilare orario CAMPORA'!$A$5:$AP$29,MATCH("1C",'compilare orario CAMPORA'!$AC$5:$AC$29,0),2)</f>
        <v>Lettere</v>
      </c>
      <c r="O22" s="50" t="str">
        <f>INDEX('compilare orario CAMPORA'!$A$5:$AP$29,MATCH("1C",'compilare orario CAMPORA'!$AD$5:$AD$29,0),2)</f>
        <v>Lettere</v>
      </c>
      <c r="P22" s="50" t="str">
        <f>INDEX('compilare orario CAMPORA'!$A$5:$AP$29,MATCH("1C",'compilare orario CAMPORA'!$AE$5:$AE$29,0),2)</f>
        <v>Inglese</v>
      </c>
      <c r="Q22" s="50" t="str">
        <f>INDEX('compilare orario CAMPORA'!$A$5:$ZX$29,MATCH("1C",'compilare orario CAMPORA'!$AF$5:$AF$29,0),2)</f>
        <v>SMCFN</v>
      </c>
      <c r="R22" s="50" t="e">
        <f>INDEX('compilare orario CAMPORA'!$A$5:$AP$29,MATCH("1C",'compilare orario CAMPORA'!$AG$5:$AG$29,0),2)</f>
        <v>#N/A</v>
      </c>
      <c r="S22" s="50" t="e">
        <f>INDEX('compilare orario CAMPORA'!$A$5:$AP$29,MATCH("1C",'compilare orario CAMPORA'!$AH$5:$AH$29,0),2)</f>
        <v>#N/A</v>
      </c>
    </row>
    <row r="23" spans="1:19" ht="19.5" customHeight="1" x14ac:dyDescent="0.25">
      <c r="A23" s="49" t="s">
        <v>63</v>
      </c>
      <c r="B23" s="50" t="str">
        <f>INDEX('compilare orario CAMPORA'!$A$5:$AP$29,MATCH("2C",'compilare orario CAMPORA'!$S$5:$S$29,0),2)</f>
        <v>Religione</v>
      </c>
      <c r="C23" s="50" t="str">
        <f>INDEX('compilare orario CAMPORA'!$A$5:$AP$29,MATCH("2C",'compilare orario CAMPORA'!$T$5:$T$29,0),2)</f>
        <v>Lettere</v>
      </c>
      <c r="D23" s="50" t="str">
        <f>INDEX('compilare orario CAMPORA'!$A$5:$AP$29,MATCH("2C",'compilare orario CAMPORA'!$U$5:$U$29,0),2)</f>
        <v>Francese</v>
      </c>
      <c r="E23" s="50" t="str">
        <f>INDEX('compilare orario CAMPORA'!$A$5:$AP$29,MATCH("2C",'compilare orario CAMPORA'!$V$5:$V$29,0),2)</f>
        <v>SMCFN</v>
      </c>
      <c r="F23" s="50" t="str">
        <f>INDEX('compilare orario CAMPORA'!$A$5:$AP$29,MATCH("2C",'compilare orario CAMPORA'!$W$5:$W$29,0),2)</f>
        <v>SMCFN</v>
      </c>
      <c r="G23" s="50" t="str">
        <f>INDEX('compilare orario CAMPORA'!$A$5:$AP$29,MATCH("2C",'compilare orario CAMPORA'!$X$5:$X$29,0),2)</f>
        <v>Sostegno</v>
      </c>
      <c r="H23" s="50" t="e">
        <f>INDEX('compilare orario CAMPORA'!$A$5:$AP$29,MATCH("2C",'compilare orario CAMPORA'!$Y$5:$Y$29,0),2)</f>
        <v>#N/A</v>
      </c>
      <c r="I23" s="50" t="e">
        <f>INDEX('compilare orario CAMPORA'!$A$5:$AP$29,MATCH("2C",'compilare orario CAMPORA'!$Z$5:$Z$29,0),2)</f>
        <v>#N/A</v>
      </c>
      <c r="J23" s="50"/>
      <c r="K23" s="50" t="s">
        <v>63</v>
      </c>
      <c r="L23" s="50" t="str">
        <f>INDEX('compilare orario CAMPORA'!$A$5:$AP$29,MATCH("2C",'compilare orario CAMPORA'!$AA$5:$AA$29,0),2)</f>
        <v>Lettere</v>
      </c>
      <c r="M23" s="50" t="str">
        <f>INDEX('compilare orario CAMPORA'!$A$5:$AP$29,MATCH("2C",'compilare orario CAMPORA'!$AB$5:$AB$29,0),2)</f>
        <v>Inglese</v>
      </c>
      <c r="N23" s="50" t="str">
        <f>INDEX('compilare orario CAMPORA'!$A$5:$AP$29,MATCH("2C",'compilare orario CAMPORA'!$AC$5:$AC$29,0),2)</f>
        <v>Potenziamento</v>
      </c>
      <c r="O23" s="50" t="str">
        <f>INDEX('compilare orario CAMPORA'!$A$5:$AP$29,MATCH("2C",'compilare orario CAMPORA'!$AD$5:$AD$29,0),2)</f>
        <v>E.Musicale</v>
      </c>
      <c r="P23" s="50" t="str">
        <f>INDEX('compilare orario CAMPORA'!$A$5:$AP$29,MATCH("2C",'compilare orario CAMPORA'!$AE$5:$AE$29,0),2)</f>
        <v>Arte</v>
      </c>
      <c r="Q23" s="50" t="str">
        <f>INDEX('compilare orario CAMPORA'!$A$5:$ZX$29,MATCH("2C",'compilare orario CAMPORA'!$AF$5:$AF$29,0),2)</f>
        <v>Francese</v>
      </c>
      <c r="R23" s="50" t="e">
        <f>INDEX('compilare orario CAMPORA'!$A$5:$AP$29,MATCH("2C",'compilare orario CAMPORA'!$AG$5:$AG$29,0),2)</f>
        <v>#N/A</v>
      </c>
      <c r="S23" s="50" t="e">
        <f>INDEX('compilare orario CAMPORA'!$A$5:$AP$29,MATCH("2C",'compilare orario CAMPORA'!$AH$5:$AH$29,0),2)</f>
        <v>#N/A</v>
      </c>
    </row>
    <row r="24" spans="1:19" ht="19.5" customHeight="1" x14ac:dyDescent="0.25">
      <c r="A24" s="49" t="s">
        <v>64</v>
      </c>
      <c r="B24" s="50" t="e">
        <f>INDEX('compilare orario CAMPORA'!$A$5:$AP$29,MATCH("3C",'compilare orario CAMPORA'!$S$5:$S$29,0),2)</f>
        <v>#N/A</v>
      </c>
      <c r="C24" s="50" t="e">
        <f>INDEX('compilare orario CAMPORA'!$A$5:$AP$29,MATCH("3C",'compilare orario CAMPORA'!$T$5:$T$29,0),2)</f>
        <v>#N/A</v>
      </c>
      <c r="D24" s="50" t="e">
        <f>INDEX('compilare orario CAMPORA'!$A$5:$AP$29,MATCH("3C",'compilare orario CAMPORA'!$U$5:$U$29,0),2)</f>
        <v>#N/A</v>
      </c>
      <c r="E24" s="50" t="e">
        <f>INDEX('compilare orario CAMPORA'!$A$5:$AP$29,MATCH("3C",'compilare orario CAMPORA'!$V$5:$V$29,0),2)</f>
        <v>#N/A</v>
      </c>
      <c r="F24" s="50" t="e">
        <f>INDEX('compilare orario CAMPORA'!$A$5:$AP$29,MATCH("3C",'compilare orario CAMPORA'!$W$5:$W$29,0),2)</f>
        <v>#N/A</v>
      </c>
      <c r="G24" s="50" t="e">
        <f>INDEX('compilare orario CAMPORA'!$A$5:$AP$29,MATCH("3C",'compilare orario CAMPORA'!$X$5:$X$29,0),2)</f>
        <v>#N/A</v>
      </c>
      <c r="H24" s="50" t="e">
        <f>INDEX('compilare orario CAMPORA'!$A$5:$AP$29,MATCH("3C",'compilare orario CAMPORA'!$Y$5:$Y$29,0),2)</f>
        <v>#N/A</v>
      </c>
      <c r="I24" s="50" t="e">
        <f>INDEX('compilare orario CAMPORA'!$A$5:$AP$29,MATCH("3C",'compilare orario CAMPORA'!$Z$5:$Z$29,0),2)</f>
        <v>#N/A</v>
      </c>
      <c r="J24" s="50"/>
      <c r="K24" s="50" t="s">
        <v>64</v>
      </c>
      <c r="L24" s="50" t="e">
        <f>INDEX('compilare orario CAMPORA'!$A$5:$AP$29,MATCH("3C",'compilare orario CAMPORA'!$AA$5:$AA$29,0),2)</f>
        <v>#N/A</v>
      </c>
      <c r="M24" s="50" t="e">
        <f>INDEX('compilare orario CAMPORA'!$A$5:$AP$29,MATCH("3C",'compilare orario CAMPORA'!$AB$5:$AB$29,0),2)</f>
        <v>#N/A</v>
      </c>
      <c r="N24" s="50" t="e">
        <f>INDEX('compilare orario CAMPORA'!$A$5:$AP$29,MATCH("3C",'compilare orario CAMPORA'!$AC$5:$AC$29,0),2)</f>
        <v>#N/A</v>
      </c>
      <c r="O24" s="50" t="e">
        <f>INDEX('compilare orario CAMPORA'!$A$5:$AP$29,MATCH("3C",'compilare orario CAMPORA'!$AD$5:$AD$29,0),2)</f>
        <v>#N/A</v>
      </c>
      <c r="P24" s="50" t="e">
        <f>INDEX('compilare orario CAMPORA'!$A$5:$AP$29,MATCH("3C",'compilare orario CAMPORA'!$AE$5:$AE$29,0),2)</f>
        <v>#N/A</v>
      </c>
      <c r="Q24" s="50" t="e">
        <f>INDEX('compilare orario CAMPORA'!$A$5:$ZX$29,MATCH("3C",'compilare orario CAMPORA'!$AF$5:$AF$29,0),2)</f>
        <v>#N/A</v>
      </c>
      <c r="R24" s="50" t="e">
        <f>INDEX('compilare orario CAMPORA'!$A$5:$AP$29,MATCH("3C",'compilare orario CAMPORA'!$AG$5:$AG$29,0),2)</f>
        <v>#N/A</v>
      </c>
      <c r="S24" s="50" t="e">
        <f>INDEX('compilare orario CAMPORA'!$A$5:$AP$29,MATCH("3C",'compilare orario CAMPORA'!$AH$5:$AH$29,0),2)</f>
        <v>#N/A</v>
      </c>
    </row>
    <row r="25" spans="1:19" ht="19.5" customHeight="1" x14ac:dyDescent="0.25">
      <c r="A25" s="49" t="s">
        <v>65</v>
      </c>
      <c r="B25" s="50" t="e">
        <f>INDEX('compilare orario CAMPORA'!$A$5:$AP$29,MATCH("3D",'compilare orario CAMPORA'!$S$5:$S$29,0),2)</f>
        <v>#N/A</v>
      </c>
      <c r="C25" s="50" t="e">
        <f>INDEX('compilare orario CAMPORA'!$A$5:$AP$29,MATCH("3D",'compilare orario CAMPORA'!$T$5:$T$29,0),2)</f>
        <v>#N/A</v>
      </c>
      <c r="D25" s="50" t="e">
        <f>INDEX('compilare orario CAMPORA'!$A$5:$AP$29,MATCH("3D",'compilare orario CAMPORA'!$U$5:$U$29,0),2)</f>
        <v>#N/A</v>
      </c>
      <c r="E25" s="50" t="e">
        <f>INDEX('compilare orario CAMPORA'!$A$5:$AP$29,MATCH("3D",'compilare orario CAMPORA'!$V$5:$V$29,0),2)</f>
        <v>#N/A</v>
      </c>
      <c r="F25" s="50" t="e">
        <f>INDEX('compilare orario CAMPORA'!$A$5:$AP$29,MATCH("3D",'compilare orario CAMPORA'!$W$5:$W$29,0),2)</f>
        <v>#N/A</v>
      </c>
      <c r="G25" s="50" t="e">
        <f>INDEX('compilare orario CAMPORA'!$A$5:$AP$29,MATCH("3D",'compilare orario CAMPORA'!$X$5:$X$29,0),2)</f>
        <v>#N/A</v>
      </c>
      <c r="H25" s="50" t="e">
        <f>INDEX('compilare orario CAMPORA'!$A$5:$AP$29,MATCH("3D",'compilare orario CAMPORA'!$Y$5:$Y$29,0),2)</f>
        <v>#N/A</v>
      </c>
      <c r="I25" s="50" t="e">
        <f>INDEX('compilare orario CAMPORA'!$A$5:$AP$29,MATCH("3D",'compilare orario CAMPORA'!$Z$5:$Z$29,0),2)</f>
        <v>#N/A</v>
      </c>
      <c r="J25" s="50"/>
      <c r="K25" s="50" t="s">
        <v>65</v>
      </c>
      <c r="L25" s="50" t="e">
        <f>INDEX('compilare orario CAMPORA'!$A$5:$AP$29,MATCH("3D",'compilare orario CAMPORA'!$AA$5:$AA$29,0),2)</f>
        <v>#N/A</v>
      </c>
      <c r="M25" s="50" t="e">
        <f>INDEX('compilare orario CAMPORA'!$A$5:$AP$29,MATCH("3D",'compilare orario CAMPORA'!$AB$5:$AB$29,0),2)</f>
        <v>#N/A</v>
      </c>
      <c r="N25" s="50" t="e">
        <f>INDEX('compilare orario CAMPORA'!$A$5:$AP$29,MATCH("3D",'compilare orario CAMPORA'!$AC$5:$AC$29,0),2)</f>
        <v>#N/A</v>
      </c>
      <c r="O25" s="50" t="e">
        <f>INDEX('compilare orario CAMPORA'!$A$5:$AP$29,MATCH("3D",'compilare orario CAMPORA'!$AD$5:$AD$29,0),2)</f>
        <v>#N/A</v>
      </c>
      <c r="P25" s="50" t="e">
        <f>INDEX('compilare orario CAMPORA'!$A$5:$AP$29,MATCH("3D",'compilare orario CAMPORA'!$AE$5:$AE$29,0),2)</f>
        <v>#N/A</v>
      </c>
      <c r="Q25" s="50" t="e">
        <f>INDEX('compilare orario CAMPORA'!$A$5:$ZX$29,MATCH("3D",'compilare orario CAMPORA'!$AF$5:$AF$29,0),2)</f>
        <v>#N/A</v>
      </c>
      <c r="R25" s="50" t="e">
        <f>INDEX('compilare orario CAMPORA'!$A$5:$AP$29,MATCH("3D",'compilare orario CAMPORA'!$AG$5:$AG$29,0),2)</f>
        <v>#N/A</v>
      </c>
      <c r="S25" s="50" t="e">
        <f>INDEX('compilare orario CAMPORA'!$A$5:$AP$29,MATCH("3D",'compilare orario CAMPORA'!$AH$5:$AH$29,0),2)</f>
        <v>#N/A</v>
      </c>
    </row>
    <row r="27" spans="1:19" x14ac:dyDescent="0.25">
      <c r="D27" t="s">
        <v>68</v>
      </c>
      <c r="N27" t="s">
        <v>69</v>
      </c>
    </row>
    <row r="28" spans="1:19" ht="19.5" customHeight="1" x14ac:dyDescent="0.25">
      <c r="A28" s="47" t="s">
        <v>52</v>
      </c>
      <c r="B28" s="48">
        <v>1</v>
      </c>
      <c r="C28" s="48">
        <v>2</v>
      </c>
      <c r="D28" s="48">
        <v>3</v>
      </c>
      <c r="E28" s="48">
        <v>4</v>
      </c>
      <c r="F28" s="48">
        <v>5</v>
      </c>
      <c r="G28" s="46" t="s">
        <v>53</v>
      </c>
      <c r="H28" s="48">
        <v>7</v>
      </c>
      <c r="I28" s="48">
        <v>8</v>
      </c>
      <c r="J28" s="52"/>
      <c r="K28" s="47" t="s">
        <v>52</v>
      </c>
      <c r="L28" s="48">
        <v>1</v>
      </c>
      <c r="M28" s="48">
        <v>2</v>
      </c>
      <c r="N28" s="48">
        <v>3</v>
      </c>
      <c r="O28" s="48">
        <v>4</v>
      </c>
      <c r="P28" s="48">
        <v>5</v>
      </c>
      <c r="Q28" s="46" t="s">
        <v>53</v>
      </c>
      <c r="R28" s="48">
        <v>7</v>
      </c>
      <c r="S28" s="48">
        <v>8</v>
      </c>
    </row>
    <row r="29" spans="1:19" ht="19.5" customHeight="1" x14ac:dyDescent="0.25">
      <c r="A29" s="53" t="s">
        <v>55</v>
      </c>
      <c r="B29" s="50" t="str">
        <f>INDEX('compilare orario CAMPORA'!$A$5:$AP$29,MATCH("1A",'compilare orario CAMPORA'!$AI$5:$AI$29,0),2)</f>
        <v>E.Musicale</v>
      </c>
      <c r="C29" s="50" t="str">
        <f>INDEX('compilare orario CAMPORA'!$A$5:$AP$29,MATCH("1A",'compilare orario CAMPORA'!$AJ$5:$AJ$29,0),2)</f>
        <v>Tecnologia</v>
      </c>
      <c r="D29" s="50" t="str">
        <f>INDEX('compilare orario CAMPORA'!$A$5:$AP$29,MATCH("1A",'compilare orario CAMPORA'!$AK$5:$AK$29,0),2)</f>
        <v>SMCFN</v>
      </c>
      <c r="E29" s="50" t="str">
        <f>INDEX('compilare orario CAMPORA'!$A$5:$AP$29,MATCH("1A",'compilare orario CAMPORA'!$AL$5:$AL$29,0),2)</f>
        <v>Sostegno</v>
      </c>
      <c r="F29" s="50" t="str">
        <f>INDEX('compilare orario CAMPORA'!$A$5:$AP$29,MATCH("1A",'compilare orario CAMPORA'!$AM$5:$AM$29,0),2)</f>
        <v>Lettere</v>
      </c>
      <c r="G29" s="50" t="str">
        <f>INDEX('compilare orario CAMPORA'!$A$5:$AAF$29,MATCH("1A",'compilare orario CAMPORA'!$AN$5:$AN$29,0),2)</f>
        <v>Arte</v>
      </c>
      <c r="H29" s="50" t="e">
        <f>INDEX('compilare orario CAMPORA'!$A$5:$AP$29,MATCH("1A",'compilare orario CAMPORA'!$AO$5:$AO$29,0),2)</f>
        <v>#N/A</v>
      </c>
      <c r="I29" s="50" t="e">
        <f>INDEX('compilare orario CAMPORA'!$A$5:$AP$29,MATCH("1A",'compilare orario CAMPORA'!$AP$5:$AP$29,0),2)</f>
        <v>#N/A</v>
      </c>
      <c r="J29" s="50"/>
      <c r="K29" s="50" t="s">
        <v>55</v>
      </c>
      <c r="L29" s="50" t="e">
        <f>INDEX('compilare orario CAMPORA'!$A$5:$AP$29,MATCH("1A",'compilare orario CAMPORA'!#REF!,0),2)</f>
        <v>#REF!</v>
      </c>
      <c r="M29" s="50" t="e">
        <f>INDEX('compilare orario CAMPORA'!$A$5:$AP$29,MATCH("1A",'compilare orario CAMPORA'!#REF!,0),2)</f>
        <v>#REF!</v>
      </c>
      <c r="N29" s="50" t="e">
        <f>INDEX('compilare orario CAMPORA'!$A$5:$AP$29,MATCH("1A",'compilare orario CAMPORA'!#REF!,0),2)</f>
        <v>#REF!</v>
      </c>
      <c r="O29" s="50" t="e">
        <f>INDEX('compilare orario CAMPORA'!$A$5:$AP$29,MATCH("1A",'compilare orario CAMPORA'!#REF!,0),2)</f>
        <v>#REF!</v>
      </c>
      <c r="P29" s="50" t="e">
        <f>INDEX('compilare orario CAMPORA'!$A$5:$AP$29,MATCH("1A",'compilare orario CAMPORA'!#REF!,0),2)</f>
        <v>#REF!</v>
      </c>
      <c r="Q29" s="50" t="e">
        <f>INDEX('compilare orario CAMPORA'!$A$5:$AAN$29,MATCH("1A",'compilare orario CAMPORA'!#REF!,0),2)</f>
        <v>#REF!</v>
      </c>
      <c r="R29" s="50" t="e">
        <f>INDEX('compilare orario CAMPORA'!$A$5:$AP$29,MATCH("1A",'compilare orario CAMPORA'!#REF!,0),2)</f>
        <v>#REF!</v>
      </c>
      <c r="S29" s="50" t="e">
        <f>INDEX('compilare orario CAMPORA'!$A$5:$AP$29,MATCH("1A",'compilare orario CAMPORA'!#REF!,0),2)</f>
        <v>#REF!</v>
      </c>
    </row>
    <row r="30" spans="1:19" ht="19.5" customHeight="1" x14ac:dyDescent="0.25">
      <c r="A30" s="53" t="s">
        <v>57</v>
      </c>
      <c r="B30" s="50" t="str">
        <f>INDEX('compilare orario CAMPORA'!$A$5:$AP$29,MATCH("2A",'compilare orario CAMPORA'!$AI$5:$AI$29,0),2)</f>
        <v>Arte</v>
      </c>
      <c r="C30" s="50" t="str">
        <f>INDEX('compilare orario CAMPORA'!$A$5:$AP$29,MATCH("2A",'compilare orario CAMPORA'!$AJ$5:$AJ$29,0),2)</f>
        <v>SMCFN</v>
      </c>
      <c r="D30" s="50" t="str">
        <f>INDEX('compilare orario CAMPORA'!$A$5:$AP$29,MATCH("2A",'compilare orario CAMPORA'!$AK$5:$AK$29,0),2)</f>
        <v>Tecnologia</v>
      </c>
      <c r="E30" s="50" t="str">
        <f>INDEX('compilare orario CAMPORA'!$A$5:$AP$29,MATCH("2A",'compilare orario CAMPORA'!$AL$5:$AL$29,0),2)</f>
        <v>SMCFN</v>
      </c>
      <c r="F30" s="50" t="str">
        <f>INDEX('compilare orario CAMPORA'!$A$5:$AP$29,MATCH("2A",'compilare orario CAMPORA'!$AM$5:$AM$29,0),2)</f>
        <v>Francese</v>
      </c>
      <c r="G30" s="50" t="str">
        <f>INDEX('compilare orario CAMPORA'!$A$5:$AAF$29,MATCH("2A",'compilare orario CAMPORA'!$AN$5:$AN$29,0),2)</f>
        <v>Inglese</v>
      </c>
      <c r="H30" s="50" t="e">
        <f>INDEX('compilare orario CAMPORA'!$A$5:$AP$29,MATCH("2A",'compilare orario CAMPORA'!$AO$5:$AO$29,0),2)</f>
        <v>#N/A</v>
      </c>
      <c r="I30" s="50" t="e">
        <f>INDEX('compilare orario CAMPORA'!$A$5:$AP$29,MATCH("2A",'compilare orario CAMPORA'!$AP$5:$AP$29,0),2)</f>
        <v>#N/A</v>
      </c>
      <c r="J30" s="50"/>
      <c r="K30" s="50" t="s">
        <v>57</v>
      </c>
      <c r="L30" s="50" t="e">
        <f>INDEX('compilare orario CAMPORA'!$A$5:$AP$29,MATCH("2A",'compilare orario CAMPORA'!#REF!,0),2)</f>
        <v>#REF!</v>
      </c>
      <c r="M30" s="50" t="e">
        <f>INDEX('compilare orario CAMPORA'!$A$5:$AP$29,MATCH("2A",'compilare orario CAMPORA'!#REF!,0),2)</f>
        <v>#REF!</v>
      </c>
      <c r="N30" s="50" t="e">
        <f>INDEX('compilare orario CAMPORA'!$A$5:$AP$29,MATCH("2A",'compilare orario CAMPORA'!#REF!,0),2)</f>
        <v>#REF!</v>
      </c>
      <c r="O30" s="50" t="e">
        <f>INDEX('compilare orario CAMPORA'!$A$5:$AP$29,MATCH("2A",'compilare orario CAMPORA'!#REF!,0),2)</f>
        <v>#REF!</v>
      </c>
      <c r="P30" s="50" t="e">
        <f>INDEX('compilare orario CAMPORA'!$A$5:$AP$29,MATCH("2A",'compilare orario CAMPORA'!#REF!,0),2)</f>
        <v>#REF!</v>
      </c>
      <c r="Q30" s="50" t="e">
        <f>INDEX('compilare orario CAMPORA'!$A$5:$AAN$29,MATCH("2A",'compilare orario CAMPORA'!#REF!,0),2)</f>
        <v>#REF!</v>
      </c>
      <c r="R30" s="50" t="e">
        <f>INDEX('compilare orario CAMPORA'!$A$5:$AP$29,MATCH("2A",'compilare orario CAMPORA'!#REF!,0),2)</f>
        <v>#REF!</v>
      </c>
      <c r="S30" s="50" t="e">
        <f>INDEX('compilare orario CAMPORA'!$A$5:$AP$29,MATCH("2A",'compilare orario CAMPORA'!#REF!,0),2)</f>
        <v>#REF!</v>
      </c>
    </row>
    <row r="31" spans="1:19" ht="19.5" customHeight="1" x14ac:dyDescent="0.25">
      <c r="A31" s="53" t="s">
        <v>58</v>
      </c>
      <c r="B31" s="50" t="str">
        <f>INDEX('compilare orario CAMPORA'!$A$5:$AP$29,MATCH("3A",'compilare orario CAMPORA'!$AI$5:$AI$29,0),2)</f>
        <v>SMCFN</v>
      </c>
      <c r="C31" s="50" t="str">
        <f>INDEX('compilare orario CAMPORA'!$A$5:$AP$29,MATCH("3A",'compilare orario CAMPORA'!$AJ$5:$AJ$29,0),2)</f>
        <v>SMCFN</v>
      </c>
      <c r="D31" s="50" t="str">
        <f>INDEX('compilare orario CAMPORA'!$A$5:$AP$29,MATCH("3A",'compilare orario CAMPORA'!$AK$5:$AK$29,0),2)</f>
        <v>Potenziamento</v>
      </c>
      <c r="E31" s="50" t="str">
        <f>INDEX('compilare orario CAMPORA'!$A$5:$AP$29,MATCH("3A",'compilare orario CAMPORA'!$AL$5:$AL$29,0),2)</f>
        <v>Inglese</v>
      </c>
      <c r="F31" s="50" t="str">
        <f>INDEX('compilare orario CAMPORA'!$A$5:$AP$29,MATCH("3A",'compilare orario CAMPORA'!$AM$5:$AM$29,0),2)</f>
        <v>Tecnologia</v>
      </c>
      <c r="G31" s="50" t="str">
        <f>INDEX('compilare orario CAMPORA'!$A$5:$AAF$29,MATCH("3A",'compilare orario CAMPORA'!$AN$5:$AN$29,0),2)</f>
        <v>Lettere</v>
      </c>
      <c r="H31" s="50" t="str">
        <f>INDEX('compilare orario CAMPORA'!$A$5:$AP$29,MATCH("3A",'compilare orario CAMPORA'!$AO$5:$AO$29,0),2)</f>
        <v>Lettere</v>
      </c>
      <c r="I31" s="50" t="str">
        <f>INDEX('compilare orario CAMPORA'!$A$5:$AP$29,MATCH("3A",'compilare orario CAMPORA'!$AP$5:$AP$29,0),2)</f>
        <v>Lettere</v>
      </c>
      <c r="J31" s="50"/>
      <c r="K31" s="50" t="s">
        <v>58</v>
      </c>
      <c r="L31" s="50" t="e">
        <f>INDEX('compilare orario CAMPORA'!$A$5:$AP$29,MATCH("3A",'compilare orario CAMPORA'!#REF!,0),2)</f>
        <v>#REF!</v>
      </c>
      <c r="M31" s="50" t="e">
        <f>INDEX('compilare orario CAMPORA'!$A$5:$AP$29,MATCH("3A",'compilare orario CAMPORA'!#REF!,0),2)</f>
        <v>#REF!</v>
      </c>
      <c r="N31" s="50" t="e">
        <f>INDEX('compilare orario CAMPORA'!$A$5:$AP$29,MATCH("3A",'compilare orario CAMPORA'!#REF!,0),2)</f>
        <v>#REF!</v>
      </c>
      <c r="O31" s="50" t="e">
        <f>INDEX('compilare orario CAMPORA'!$A$5:$AP$29,MATCH("3A",'compilare orario CAMPORA'!#REF!,0),2)</f>
        <v>#REF!</v>
      </c>
      <c r="P31" s="50" t="e">
        <f>INDEX('compilare orario CAMPORA'!$A$5:$AP$29,MATCH("3A",'compilare orario CAMPORA'!#REF!,0),2)</f>
        <v>#REF!</v>
      </c>
      <c r="Q31" s="50" t="e">
        <f>INDEX('compilare orario CAMPORA'!$A$5:$AAN$29,MATCH("3A",'compilare orario CAMPORA'!#REF!,0),2)</f>
        <v>#REF!</v>
      </c>
      <c r="R31" s="50" t="e">
        <f>INDEX('compilare orario CAMPORA'!$A$5:$AP$29,MATCH("3A",'compilare orario CAMPORA'!#REF!,0),2)</f>
        <v>#REF!</v>
      </c>
      <c r="S31" s="50" t="e">
        <f>INDEX('compilare orario CAMPORA'!$A$5:$AP$29,MATCH("3A",'compilare orario CAMPORA'!#REF!,0),2)</f>
        <v>#REF!</v>
      </c>
    </row>
    <row r="32" spans="1:19" ht="19.5" customHeight="1" x14ac:dyDescent="0.25">
      <c r="A32" s="53" t="s">
        <v>59</v>
      </c>
      <c r="B32" s="50" t="str">
        <f>INDEX('compilare orario CAMPORA'!$A$5:$AP$29,MATCH("1B",'compilare orario CAMPORA'!$AI$5:$AI$29,0),2)</f>
        <v>Lettere</v>
      </c>
      <c r="C32" s="50" t="str">
        <f>INDEX('compilare orario CAMPORA'!$A$5:$AP$29,MATCH("1B",'compilare orario CAMPORA'!$AJ$5:$AJ$29,0),2)</f>
        <v>Lettere</v>
      </c>
      <c r="D32" s="50" t="str">
        <f>INDEX('compilare orario CAMPORA'!$A$5:$AP$29,MATCH("1B",'compilare orario CAMPORA'!$AK$5:$AK$29,0),2)</f>
        <v>Inglese</v>
      </c>
      <c r="E32" s="50" t="str">
        <f>INDEX('compilare orario CAMPORA'!$A$5:$AP$29,MATCH("1B",'compilare orario CAMPORA'!$AL$5:$AL$29,0),2)</f>
        <v>Tecnologia</v>
      </c>
      <c r="F32" s="50" t="str">
        <f>INDEX('compilare orario CAMPORA'!$A$5:$AP$29,MATCH("1B",'compilare orario CAMPORA'!$AM$5:$AM$29,0),2)</f>
        <v>Lettere</v>
      </c>
      <c r="G32" s="50" t="str">
        <f>INDEX('compilare orario CAMPORA'!$A$5:$AAF$29,MATCH("1B",'compilare orario CAMPORA'!$AN$5:$AN$29,0),2)</f>
        <v>E.Musicale</v>
      </c>
      <c r="H32" s="50" t="e">
        <f>INDEX('compilare orario CAMPORA'!$A$5:$AP$29,MATCH("1B",'compilare orario CAMPORA'!$AO$5:$AO$29,0),2)</f>
        <v>#N/A</v>
      </c>
      <c r="I32" s="50" t="e">
        <f>INDEX('compilare orario CAMPORA'!$A$5:$AP$29,MATCH("1B",'compilare orario CAMPORA'!$AP$5:$AP$29,0),2)</f>
        <v>#N/A</v>
      </c>
      <c r="J32" s="50"/>
      <c r="K32" s="50" t="s">
        <v>59</v>
      </c>
      <c r="L32" s="50" t="e">
        <f>INDEX('compilare orario CAMPORA'!$A$5:$AP$29,MATCH("1B",'compilare orario CAMPORA'!#REF!,0),2)</f>
        <v>#REF!</v>
      </c>
      <c r="M32" s="50" t="e">
        <f>INDEX('compilare orario CAMPORA'!$A$5:$AP$29,MATCH("1B",'compilare orario CAMPORA'!#REF!,0),2)</f>
        <v>#REF!</v>
      </c>
      <c r="N32" s="50" t="e">
        <f>INDEX('compilare orario CAMPORA'!$A$5:$AP$29,MATCH("1B",'compilare orario CAMPORA'!#REF!,0),2)</f>
        <v>#REF!</v>
      </c>
      <c r="O32" s="50" t="e">
        <f>INDEX('compilare orario CAMPORA'!$A$5:$AP$29,MATCH("1B",'compilare orario CAMPORA'!#REF!,0),2)</f>
        <v>#REF!</v>
      </c>
      <c r="P32" s="50" t="e">
        <f>INDEX('compilare orario CAMPORA'!$A$5:$AP$29,MATCH("1B",'compilare orario CAMPORA'!#REF!,0),2)</f>
        <v>#REF!</v>
      </c>
      <c r="Q32" s="50" t="e">
        <f>INDEX('compilare orario CAMPORA'!$A$5:$AAN$29,MATCH("1B",'compilare orario CAMPORA'!#REF!,0),2)</f>
        <v>#REF!</v>
      </c>
      <c r="R32" s="50" t="e">
        <f>INDEX('compilare orario CAMPORA'!$A$5:$AP$29,MATCH("1B",'compilare orario CAMPORA'!#REF!,0),2)</f>
        <v>#REF!</v>
      </c>
      <c r="S32" s="50" t="e">
        <f>INDEX('compilare orario CAMPORA'!$A$5:$AP$29,MATCH("1B",'compilare orario CAMPORA'!#REF!,0),2)</f>
        <v>#REF!</v>
      </c>
    </row>
    <row r="33" spans="1:19" ht="19.5" customHeight="1" x14ac:dyDescent="0.25">
      <c r="A33" s="53" t="s">
        <v>60</v>
      </c>
      <c r="B33" s="50" t="str">
        <f>INDEX('compilare orario CAMPORA'!$A$5:$AP$29,MATCH("2B",'compilare orario CAMPORA'!$AI$5:$AI$29,0),2)</f>
        <v>Tecnologia</v>
      </c>
      <c r="C33" s="50" t="str">
        <f>INDEX('compilare orario CAMPORA'!$A$5:$AP$29,MATCH("2B",'compilare orario CAMPORA'!$AJ$5:$AJ$29,0),2)</f>
        <v>Arte</v>
      </c>
      <c r="D33" s="50" t="str">
        <f>INDEX('compilare orario CAMPORA'!$A$5:$AP$29,MATCH("2B",'compilare orario CAMPORA'!$AK$5:$AK$29,0),2)</f>
        <v>E.Musicale</v>
      </c>
      <c r="E33" s="50" t="str">
        <f>INDEX('compilare orario CAMPORA'!$A$5:$AP$29,MATCH("2B",'compilare orario CAMPORA'!$AL$5:$AL$29,0),2)</f>
        <v>Francese</v>
      </c>
      <c r="F33" s="50" t="str">
        <f>INDEX('compilare orario CAMPORA'!$A$5:$AP$29,MATCH("2B",'compilare orario CAMPORA'!$AM$5:$AM$29,0),2)</f>
        <v>Lettere</v>
      </c>
      <c r="G33" s="50" t="str">
        <f>INDEX('compilare orario CAMPORA'!$A$5:$AAF$29,MATCH("2B",'compilare orario CAMPORA'!$AN$5:$AN$29,0),2)</f>
        <v>Lettere</v>
      </c>
      <c r="H33" s="50" t="e">
        <f>INDEX('compilare orario CAMPORA'!$A$5:$AP$29,MATCH("2B",'compilare orario CAMPORA'!$AO$5:$AO$29,0),2)</f>
        <v>#N/A</v>
      </c>
      <c r="I33" s="50" t="e">
        <f>INDEX('compilare orario CAMPORA'!$A$5:$AP$29,MATCH("2B",'compilare orario CAMPORA'!$AP$5:$AP$29,0),2)</f>
        <v>#N/A</v>
      </c>
      <c r="J33" s="50"/>
      <c r="K33" s="50" t="s">
        <v>60</v>
      </c>
      <c r="L33" s="50" t="e">
        <f>INDEX('compilare orario CAMPORA'!$A$5:$AP$29,MATCH("2B",'compilare orario CAMPORA'!#REF!,0),2)</f>
        <v>#REF!</v>
      </c>
      <c r="M33" s="50" t="e">
        <f>INDEX('compilare orario CAMPORA'!$A$5:$AP$29,MATCH("2B",'compilare orario CAMPORA'!#REF!,0),2)</f>
        <v>#REF!</v>
      </c>
      <c r="N33" s="50" t="e">
        <f>INDEX('compilare orario CAMPORA'!$A$5:$AP$29,MATCH("2B",'compilare orario CAMPORA'!#REF!,0),2)</f>
        <v>#REF!</v>
      </c>
      <c r="O33" s="50" t="e">
        <f>INDEX('compilare orario CAMPORA'!$A$5:$AP$29,MATCH("2B",'compilare orario CAMPORA'!#REF!,0),2)</f>
        <v>#REF!</v>
      </c>
      <c r="P33" s="50" t="e">
        <f>INDEX('compilare orario CAMPORA'!$A$5:$AP$29,MATCH("2B",'compilare orario CAMPORA'!#REF!,0),2)</f>
        <v>#REF!</v>
      </c>
      <c r="Q33" s="50" t="e">
        <f>INDEX('compilare orario CAMPORA'!$A$5:$AAN$29,MATCH("2B",'compilare orario CAMPORA'!#REF!,0),2)</f>
        <v>#REF!</v>
      </c>
      <c r="R33" s="50" t="e">
        <f>INDEX('compilare orario CAMPORA'!$A$5:$AP$29,MATCH("2B",'compilare orario CAMPORA'!#REF!,0),2)</f>
        <v>#REF!</v>
      </c>
      <c r="S33" s="50" t="e">
        <f>INDEX('compilare orario CAMPORA'!$A$5:$AP$29,MATCH("2B",'compilare orario CAMPORA'!#REF!,0),2)</f>
        <v>#REF!</v>
      </c>
    </row>
    <row r="34" spans="1:19" ht="19.5" customHeight="1" x14ac:dyDescent="0.25">
      <c r="A34" s="53" t="s">
        <v>61</v>
      </c>
      <c r="B34" s="50" t="str">
        <f>INDEX('compilare orario CAMPORA'!$A$5:$AP$29,MATCH("3B",'compilare orario CAMPORA'!$AI$5:$AI$29,0),2)</f>
        <v>Potenziamento</v>
      </c>
      <c r="C34" s="50" t="str">
        <f>INDEX('compilare orario CAMPORA'!$A$5:$AP$29,MATCH("3B",'compilare orario CAMPORA'!$AJ$5:$AJ$29,0),2)</f>
        <v>E.Musicale</v>
      </c>
      <c r="D34" s="50" t="str">
        <f>INDEX('compilare orario CAMPORA'!$A$5:$AP$29,MATCH("3B",'compilare orario CAMPORA'!$AK$5:$AK$29,0),2)</f>
        <v>Lettere</v>
      </c>
      <c r="E34" s="50" t="str">
        <f>INDEX('compilare orario CAMPORA'!$A$5:$AP$29,MATCH("3B",'compilare orario CAMPORA'!$AL$5:$AL$29,0),2)</f>
        <v>SMCFN</v>
      </c>
      <c r="F34" s="50" t="str">
        <f>INDEX('compilare orario CAMPORA'!$A$5:$AP$29,MATCH("3B",'compilare orario CAMPORA'!$AM$5:$AM$29,0),2)</f>
        <v>Arte</v>
      </c>
      <c r="G34" s="50" t="str">
        <f>INDEX('compilare orario CAMPORA'!$A$5:$AAF$29,MATCH("3B",'compilare orario CAMPORA'!$AN$5:$AN$29,0),2)</f>
        <v>E.Fisica</v>
      </c>
      <c r="H34" s="50" t="e">
        <f>INDEX('compilare orario CAMPORA'!$A$5:$AP$29,MATCH("3B",'compilare orario CAMPORA'!$AO$5:$AO$29,0),2)</f>
        <v>#N/A</v>
      </c>
      <c r="I34" s="50" t="e">
        <f>INDEX('compilare orario CAMPORA'!$A$5:$AP$29,MATCH("3B",'compilare orario CAMPORA'!$AP$5:$AP$29,0),2)</f>
        <v>#N/A</v>
      </c>
      <c r="J34" s="50"/>
      <c r="K34" s="50" t="s">
        <v>61</v>
      </c>
      <c r="L34" s="50" t="e">
        <f>INDEX('compilare orario CAMPORA'!$A$5:$AP$29,MATCH("3B",'compilare orario CAMPORA'!#REF!,0),2)</f>
        <v>#REF!</v>
      </c>
      <c r="M34" s="50" t="e">
        <f>INDEX('compilare orario CAMPORA'!$A$5:$AP$29,MATCH("3B",'compilare orario CAMPORA'!#REF!,0),2)</f>
        <v>#REF!</v>
      </c>
      <c r="N34" s="50" t="e">
        <f>INDEX('compilare orario CAMPORA'!$A$5:$AP$29,MATCH("3B",'compilare orario CAMPORA'!#REF!,0),2)</f>
        <v>#REF!</v>
      </c>
      <c r="O34" s="50" t="e">
        <f>INDEX('compilare orario CAMPORA'!$A$5:$AP$29,MATCH("3B",'compilare orario CAMPORA'!#REF!,0),2)</f>
        <v>#REF!</v>
      </c>
      <c r="P34" s="50" t="e">
        <f>INDEX('compilare orario CAMPORA'!$A$5:$AP$29,MATCH("3B",'compilare orario CAMPORA'!#REF!,0),2)</f>
        <v>#REF!</v>
      </c>
      <c r="Q34" s="50" t="e">
        <f>INDEX('compilare orario CAMPORA'!$A$5:$AAN$29,MATCH("3B",'compilare orario CAMPORA'!#REF!,0),2)</f>
        <v>#REF!</v>
      </c>
      <c r="R34" s="50" t="e">
        <f>INDEX('compilare orario CAMPORA'!$A$5:$AP$29,MATCH("3B",'compilare orario CAMPORA'!#REF!,0),2)</f>
        <v>#REF!</v>
      </c>
      <c r="S34" s="50" t="e">
        <f>INDEX('compilare orario CAMPORA'!$A$5:$AP$29,MATCH("3B",'compilare orario CAMPORA'!#REF!,0),2)</f>
        <v>#REF!</v>
      </c>
    </row>
    <row r="35" spans="1:19" ht="19.5" customHeight="1" x14ac:dyDescent="0.25">
      <c r="A35" s="53" t="s">
        <v>62</v>
      </c>
      <c r="B35" s="50" t="str">
        <f>INDEX('compilare orario CAMPORA'!$A$5:$AP$29,MATCH("1C",'compilare orario CAMPORA'!$AI$5:$AI$29,0),2)</f>
        <v>SMCFN</v>
      </c>
      <c r="C35" s="50" t="str">
        <f>INDEX('compilare orario CAMPORA'!$A$5:$AP$29,MATCH("1C",'compilare orario CAMPORA'!$AJ$5:$AJ$29,0),2)</f>
        <v>SMCFN</v>
      </c>
      <c r="D35" s="50" t="str">
        <f>INDEX('compilare orario CAMPORA'!$A$5:$AP$29,MATCH("1C",'compilare orario CAMPORA'!$AK$5:$AK$29,0),2)</f>
        <v>Lettere</v>
      </c>
      <c r="E35" s="50" t="str">
        <f>INDEX('compilare orario CAMPORA'!$A$5:$AP$29,MATCH("1C",'compilare orario CAMPORA'!$AL$5:$AL$29,0),2)</f>
        <v>Lettere</v>
      </c>
      <c r="F35" s="50" t="str">
        <f>INDEX('compilare orario CAMPORA'!$A$5:$AP$29,MATCH("1C",'compilare orario CAMPORA'!$AM$5:$AM$29,0),2)</f>
        <v>E.Fisica</v>
      </c>
      <c r="G35" s="50" t="str">
        <f>INDEX('compilare orario CAMPORA'!$A$5:$AAF$29,MATCH("1C",'compilare orario CAMPORA'!$AN$5:$AN$29,0),2)</f>
        <v>Francese</v>
      </c>
      <c r="H35" s="50" t="e">
        <f>INDEX('compilare orario CAMPORA'!$A$5:$AP$29,MATCH("1C",'compilare orario CAMPORA'!$AO$5:$AO$29,0),2)</f>
        <v>#N/A</v>
      </c>
      <c r="I35" s="50" t="e">
        <f>INDEX('compilare orario CAMPORA'!$A$5:$AP$29,MATCH("1C",'compilare orario CAMPORA'!$AP$5:$AP$29,0),2)</f>
        <v>#N/A</v>
      </c>
      <c r="J35" s="50"/>
      <c r="K35" s="50" t="s">
        <v>62</v>
      </c>
      <c r="L35" s="50" t="e">
        <f>INDEX('compilare orario CAMPORA'!$A$5:$AP$29,MATCH("1C",'compilare orario CAMPORA'!#REF!,0),2)</f>
        <v>#REF!</v>
      </c>
      <c r="M35" s="50" t="e">
        <f>INDEX('compilare orario CAMPORA'!$A$5:$AP$29,MATCH("1C",'compilare orario CAMPORA'!#REF!,0),2)</f>
        <v>#REF!</v>
      </c>
      <c r="N35" s="50" t="e">
        <f>INDEX('compilare orario CAMPORA'!$A$5:$AP$29,MATCH("1C",'compilare orario CAMPORA'!#REF!,0),2)</f>
        <v>#REF!</v>
      </c>
      <c r="O35" s="50" t="e">
        <f>INDEX('compilare orario CAMPORA'!$A$5:$AP$29,MATCH("1C",'compilare orario CAMPORA'!#REF!,0),2)</f>
        <v>#REF!</v>
      </c>
      <c r="P35" s="50" t="e">
        <f>INDEX('compilare orario CAMPORA'!$A$5:$AP$29,MATCH("1C",'compilare orario CAMPORA'!#REF!,0),2)</f>
        <v>#REF!</v>
      </c>
      <c r="Q35" s="50" t="e">
        <f>INDEX('compilare orario CAMPORA'!$A$5:$AAN$29,MATCH("1C",'compilare orario CAMPORA'!#REF!,0),2)</f>
        <v>#REF!</v>
      </c>
      <c r="R35" s="50" t="e">
        <f>INDEX('compilare orario CAMPORA'!$A$5:$AP$29,MATCH("1C",'compilare orario CAMPORA'!#REF!,0),2)</f>
        <v>#REF!</v>
      </c>
      <c r="S35" s="50" t="e">
        <f>INDEX('compilare orario CAMPORA'!$A$5:$AP$29,MATCH("1C",'compilare orario CAMPORA'!#REF!,0),2)</f>
        <v>#REF!</v>
      </c>
    </row>
    <row r="36" spans="1:19" ht="19.5" customHeight="1" x14ac:dyDescent="0.25">
      <c r="A36" s="53" t="s">
        <v>63</v>
      </c>
      <c r="B36" s="50" t="str">
        <f>INDEX('compilare orario CAMPORA'!$A$5:$AP$29,MATCH("2C",'compilare orario CAMPORA'!$AI$5:$AI$29,0),2)</f>
        <v>SMCFN</v>
      </c>
      <c r="C36" s="50" t="str">
        <f>INDEX('compilare orario CAMPORA'!$A$5:$AP$29,MATCH("2C",'compilare orario CAMPORA'!$AJ$5:$AJ$29,0),2)</f>
        <v>Sostegno</v>
      </c>
      <c r="D36" s="50" t="str">
        <f>INDEX('compilare orario CAMPORA'!$A$5:$AP$29,MATCH("2C",'compilare orario CAMPORA'!$AK$5:$AK$29,0),2)</f>
        <v>Sostegno</v>
      </c>
      <c r="E36" s="50" t="str">
        <f>INDEX('compilare orario CAMPORA'!$A$5:$AP$29,MATCH("2C",'compilare orario CAMPORA'!$AL$5:$AL$29,0),2)</f>
        <v>Arte</v>
      </c>
      <c r="F36" s="50" t="str">
        <f>INDEX('compilare orario CAMPORA'!$A$5:$AP$29,MATCH("2C",'compilare orario CAMPORA'!$AM$5:$AM$29,0),2)</f>
        <v>E.Musicale</v>
      </c>
      <c r="G36" s="50" t="str">
        <f>INDEX('compilare orario CAMPORA'!$A$5:$AAF$29,MATCH("2C",'compilare orario CAMPORA'!$AN$5:$AN$29,0),2)</f>
        <v>Lettere</v>
      </c>
      <c r="H36" s="50" t="e">
        <f>INDEX('compilare orario CAMPORA'!$A$5:$AP$29,MATCH("2C",'compilare orario CAMPORA'!$AO$5:$AO$29,0),2)</f>
        <v>#N/A</v>
      </c>
      <c r="I36" s="50" t="e">
        <f>INDEX('compilare orario CAMPORA'!$A$5:$AP$29,MATCH("2C",'compilare orario CAMPORA'!$AP$5:$AP$29,0),2)</f>
        <v>#N/A</v>
      </c>
      <c r="J36" s="50"/>
      <c r="K36" s="50" t="s">
        <v>63</v>
      </c>
      <c r="L36" s="50" t="e">
        <f>INDEX('compilare orario CAMPORA'!$A$5:$AP$29,MATCH("2C",'compilare orario CAMPORA'!#REF!,0),2)</f>
        <v>#REF!</v>
      </c>
      <c r="M36" s="50" t="e">
        <f>INDEX('compilare orario CAMPORA'!$A$5:$AP$29,MATCH("2C",'compilare orario CAMPORA'!#REF!,0),2)</f>
        <v>#REF!</v>
      </c>
      <c r="N36" s="50" t="e">
        <f>INDEX('compilare orario CAMPORA'!$A$5:$AP$29,MATCH("2C",'compilare orario CAMPORA'!#REF!,0),2)</f>
        <v>#REF!</v>
      </c>
      <c r="O36" s="50" t="e">
        <f>INDEX('compilare orario CAMPORA'!$A$5:$AP$29,MATCH("2C",'compilare orario CAMPORA'!#REF!,0),2)</f>
        <v>#REF!</v>
      </c>
      <c r="P36" s="50" t="e">
        <f>INDEX('compilare orario CAMPORA'!$A$5:$AP$29,MATCH("2C",'compilare orario CAMPORA'!#REF!,0),2)</f>
        <v>#REF!</v>
      </c>
      <c r="Q36" s="50" t="e">
        <f>INDEX('compilare orario CAMPORA'!$A$5:$AAN$29,MATCH("2C",'compilare orario CAMPORA'!#REF!,0),2)</f>
        <v>#REF!</v>
      </c>
      <c r="R36" s="50" t="e">
        <f>INDEX('compilare orario CAMPORA'!$A$5:$AP$29,MATCH("2C",'compilare orario CAMPORA'!#REF!,0),2)</f>
        <v>#REF!</v>
      </c>
      <c r="S36" s="50" t="e">
        <f>INDEX('compilare orario CAMPORA'!$A$5:$AP$29,MATCH("2C",'compilare orario CAMPORA'!#REF!,0),2)</f>
        <v>#REF!</v>
      </c>
    </row>
    <row r="37" spans="1:19" ht="19.5" customHeight="1" x14ac:dyDescent="0.25">
      <c r="A37" s="53" t="s">
        <v>64</v>
      </c>
      <c r="B37" s="50" t="e">
        <f>INDEX('compilare orario CAMPORA'!$A$5:$AP$29,MATCH("3C",'compilare orario CAMPORA'!$AI$5:$AI$29,0),2)</f>
        <v>#N/A</v>
      </c>
      <c r="C37" s="50" t="e">
        <f>INDEX('compilare orario CAMPORA'!$A$5:$AP$29,MATCH("3C",'compilare orario CAMPORA'!$AJ$5:$AJ$29,0),2)</f>
        <v>#N/A</v>
      </c>
      <c r="D37" s="50" t="e">
        <f>INDEX('compilare orario CAMPORA'!$A$5:$AP$29,MATCH("3C",'compilare orario CAMPORA'!$AK$5:$AK$29,0),2)</f>
        <v>#N/A</v>
      </c>
      <c r="E37" s="50" t="e">
        <f>INDEX('compilare orario CAMPORA'!$A$5:$AP$29,MATCH("3C",'compilare orario CAMPORA'!$AL$5:$AL$29,0),2)</f>
        <v>#N/A</v>
      </c>
      <c r="F37" s="50" t="e">
        <f>INDEX('compilare orario CAMPORA'!$A$5:$AP$29,MATCH("3C",'compilare orario CAMPORA'!$AM$5:$AM$29,0),2)</f>
        <v>#N/A</v>
      </c>
      <c r="G37" s="50" t="e">
        <f>INDEX('compilare orario CAMPORA'!$A$5:$AAF$29,MATCH("3C",'compilare orario CAMPORA'!$AN$5:$AN$29,0),2)</f>
        <v>#N/A</v>
      </c>
      <c r="H37" s="50" t="e">
        <f>INDEX('compilare orario CAMPORA'!$A$5:$AP$29,MATCH("3C",'compilare orario CAMPORA'!$AO$5:$AO$29,0),2)</f>
        <v>#N/A</v>
      </c>
      <c r="I37" s="50" t="e">
        <f>INDEX('compilare orario CAMPORA'!$A$5:$AP$29,MATCH("3C",'compilare orario CAMPORA'!$AP$5:$AP$29,0),2)</f>
        <v>#N/A</v>
      </c>
      <c r="J37" s="50"/>
      <c r="K37" s="50" t="s">
        <v>64</v>
      </c>
      <c r="L37" s="50" t="e">
        <f>INDEX('compilare orario CAMPORA'!$A$5:$AP$29,MATCH("3C",'compilare orario CAMPORA'!#REF!,0),2)</f>
        <v>#REF!</v>
      </c>
      <c r="M37" s="50" t="e">
        <f>INDEX('compilare orario CAMPORA'!$A$5:$AP$29,MATCH("3C",'compilare orario CAMPORA'!#REF!,0),2)</f>
        <v>#REF!</v>
      </c>
      <c r="N37" s="50" t="e">
        <f>INDEX('compilare orario CAMPORA'!$A$5:$AP$29,MATCH("3C",'compilare orario CAMPORA'!#REF!,0),2)</f>
        <v>#REF!</v>
      </c>
      <c r="O37" s="50" t="e">
        <f>INDEX('compilare orario CAMPORA'!$A$5:$AP$29,MATCH("3C",'compilare orario CAMPORA'!#REF!,0),2)</f>
        <v>#REF!</v>
      </c>
      <c r="P37" s="50" t="e">
        <f>INDEX('compilare orario CAMPORA'!$A$5:$AP$29,MATCH("3C",'compilare orario CAMPORA'!#REF!,0),2)</f>
        <v>#REF!</v>
      </c>
      <c r="Q37" s="50" t="e">
        <f>INDEX('compilare orario CAMPORA'!$A$5:$AAN$29,MATCH("3C",'compilare orario CAMPORA'!#REF!,0),2)</f>
        <v>#REF!</v>
      </c>
      <c r="R37" s="50" t="e">
        <f>INDEX('compilare orario CAMPORA'!$A$5:$AP$29,MATCH("3C",'compilare orario CAMPORA'!#REF!,0),2)</f>
        <v>#REF!</v>
      </c>
      <c r="S37" s="50" t="e">
        <f>INDEX('compilare orario CAMPORA'!$A$5:$AP$29,MATCH("3C",'compilare orario CAMPORA'!#REF!,0),2)</f>
        <v>#REF!</v>
      </c>
    </row>
    <row r="38" spans="1:19" ht="19.5" customHeight="1" x14ac:dyDescent="0.25">
      <c r="A38" s="53" t="s">
        <v>65</v>
      </c>
      <c r="B38" s="50" t="e">
        <f>INDEX('compilare orario CAMPORA'!$A$5:$AP$29,MATCH("3D",'compilare orario CAMPORA'!$AI$5:$AI$29,0),2)</f>
        <v>#N/A</v>
      </c>
      <c r="C38" s="50" t="e">
        <f>INDEX('compilare orario CAMPORA'!$A$5:$AP$29,MATCH("3D",'compilare orario CAMPORA'!$AJ$5:$AJ$29,0),2)</f>
        <v>#N/A</v>
      </c>
      <c r="D38" s="50" t="e">
        <f>INDEX('compilare orario CAMPORA'!$A$5:$AP$29,MATCH("3D",'compilare orario CAMPORA'!$AK$5:$AK$29,0),2)</f>
        <v>#N/A</v>
      </c>
      <c r="E38" s="50" t="e">
        <f>INDEX('compilare orario CAMPORA'!$A$5:$AP$29,MATCH("3D",'compilare orario CAMPORA'!$AL$5:$AL$29,0),2)</f>
        <v>#N/A</v>
      </c>
      <c r="F38" s="50" t="e">
        <f>INDEX('compilare orario CAMPORA'!$A$5:$AP$29,MATCH("3D",'compilare orario CAMPORA'!$AM$5:$AM$29,0),2)</f>
        <v>#N/A</v>
      </c>
      <c r="G38" s="50" t="e">
        <f>INDEX('compilare orario CAMPORA'!$A$5:$AAF$29,MATCH("3D",'compilare orario CAMPORA'!$AN$5:$AN$29,0),2)</f>
        <v>#N/A</v>
      </c>
      <c r="H38" s="50" t="e">
        <f>INDEX('compilare orario CAMPORA'!$A$5:$AP$29,MATCH("3D",'compilare orario CAMPORA'!$AO$5:$AO$29,0),2)</f>
        <v>#N/A</v>
      </c>
      <c r="I38" s="50" t="e">
        <f>INDEX('compilare orario CAMPORA'!$A$5:$AP$29,MATCH("3D",'compilare orario CAMPORA'!$AP$5:$AP$29,0),2)</f>
        <v>#N/A</v>
      </c>
      <c r="J38" s="50"/>
      <c r="K38" s="50" t="s">
        <v>65</v>
      </c>
      <c r="L38" s="50" t="e">
        <f>INDEX('compilare orario CAMPORA'!$A$5:$AP$29,MATCH("3D",'compilare orario CAMPORA'!#REF!,0),2)</f>
        <v>#REF!</v>
      </c>
      <c r="M38" s="50" t="e">
        <f>INDEX('compilare orario CAMPORA'!$A$5:$AP$29,MATCH("3D",'compilare orario CAMPORA'!#REF!,0),2)</f>
        <v>#REF!</v>
      </c>
      <c r="N38" s="50" t="e">
        <f>INDEX('compilare orario CAMPORA'!$A$5:$AP$29,MATCH("3D",'compilare orario CAMPORA'!#REF!,0),2)</f>
        <v>#REF!</v>
      </c>
      <c r="O38" s="50" t="e">
        <f>INDEX('compilare orario CAMPORA'!$A$5:$AP$29,MATCH("3D",'compilare orario CAMPORA'!#REF!,0),2)</f>
        <v>#REF!</v>
      </c>
      <c r="P38" s="50" t="e">
        <f>INDEX('compilare orario CAMPORA'!$A$5:$AP$29,MATCH("3D",'compilare orario CAMPORA'!#REF!,0),2)</f>
        <v>#REF!</v>
      </c>
      <c r="Q38" s="50" t="e">
        <f>INDEX('compilare orario CAMPORA'!$A$5:$AAN$29,MATCH("3D",'compilare orario CAMPORA'!#REF!,0),2)</f>
        <v>#REF!</v>
      </c>
      <c r="R38" s="50" t="e">
        <f>INDEX('compilare orario CAMPORA'!$A$5:$AP$29,MATCH("3D",'compilare orario CAMPORA'!#REF!,0),2)</f>
        <v>#REF!</v>
      </c>
      <c r="S38" s="50" t="e">
        <f>INDEX('compilare orario CAMPORA'!$A$5:$AP$29,MATCH("3D",'compilare orario CAMPORA'!#REF!,0),2)</f>
        <v>#REF!</v>
      </c>
    </row>
  </sheetData>
  <conditionalFormatting sqref="B3">
    <cfRule type="expression" dxfId="81" priority="2">
      <formula>B3="Potenziam"</formula>
    </cfRule>
    <cfRule type="expression" dxfId="80" priority="3">
      <formula>B3="Arte"</formula>
    </cfRule>
    <cfRule type="expression" dxfId="79" priority="4">
      <formula>B3="E.Fisica"</formula>
    </cfRule>
    <cfRule type="expression" dxfId="78" priority="5">
      <formula>B3="E.Musicale"</formula>
    </cfRule>
    <cfRule type="expression" dxfId="77" priority="6">
      <formula>B3="Religione"</formula>
    </cfRule>
    <cfRule type="expression" dxfId="76" priority="7">
      <formula>B3="Tecnologia"</formula>
    </cfRule>
    <cfRule type="expression" dxfId="75" priority="8">
      <formula>B3="Francese"</formula>
    </cfRule>
    <cfRule type="expression" dxfId="74" priority="9">
      <formula>B3="Inglese"</formula>
    </cfRule>
    <cfRule type="expression" dxfId="73" priority="10">
      <formula>B3="SMCFN"</formula>
    </cfRule>
    <cfRule type="expression" dxfId="72" priority="11">
      <formula>B3="Lettere"</formula>
    </cfRule>
  </conditionalFormatting>
  <conditionalFormatting sqref="U26">
    <cfRule type="expression" dxfId="71" priority="12">
      <formula>B3="E.Musicale"</formula>
    </cfRule>
  </conditionalFormatting>
  <conditionalFormatting sqref="J27">
    <cfRule type="expression" dxfId="70" priority="13">
      <formula>B3="Potenziam"</formula>
    </cfRule>
  </conditionalFormatting>
  <conditionalFormatting sqref="B4:B12">
    <cfRule type="expression" dxfId="69" priority="14">
      <formula>B4="Potenziam"</formula>
    </cfRule>
    <cfRule type="expression" dxfId="68" priority="15">
      <formula>B4="Arte"</formula>
    </cfRule>
    <cfRule type="expression" dxfId="67" priority="16">
      <formula>B4="E.Fisica"</formula>
    </cfRule>
    <cfRule type="expression" dxfId="66" priority="17">
      <formula>B4="E.Musicale"</formula>
    </cfRule>
    <cfRule type="expression" dxfId="65" priority="18">
      <formula>B4="Religione"</formula>
    </cfRule>
    <cfRule type="expression" dxfId="64" priority="19">
      <formula>B4="Tecnologia"</formula>
    </cfRule>
    <cfRule type="expression" dxfId="63" priority="20">
      <formula>B4="Francese"</formula>
    </cfRule>
    <cfRule type="expression" dxfId="62" priority="21">
      <formula>B4="Inglese"</formula>
    </cfRule>
    <cfRule type="expression" dxfId="61" priority="22">
      <formula>B4="SMCFN"</formula>
    </cfRule>
    <cfRule type="expression" dxfId="60" priority="23">
      <formula>B4="Lettere"</formula>
    </cfRule>
  </conditionalFormatting>
  <conditionalFormatting sqref="C3:S3">
    <cfRule type="expression" dxfId="59" priority="24">
      <formula>C3="Potenziam"</formula>
    </cfRule>
    <cfRule type="expression" dxfId="58" priority="25">
      <formula>C3="Arte"</formula>
    </cfRule>
    <cfRule type="expression" dxfId="57" priority="26">
      <formula>C3="E.Fisica"</formula>
    </cfRule>
    <cfRule type="expression" dxfId="56" priority="27">
      <formula>C3="E.Musicale"</formula>
    </cfRule>
    <cfRule type="expression" dxfId="55" priority="28">
      <formula>C3="Religione"</formula>
    </cfRule>
    <cfRule type="expression" dxfId="54" priority="29">
      <formula>C3="Tecnologia"</formula>
    </cfRule>
    <cfRule type="expression" dxfId="53" priority="30">
      <formula>C3="Francese"</formula>
    </cfRule>
    <cfRule type="expression" dxfId="52" priority="31">
      <formula>C3="Inglese"</formula>
    </cfRule>
    <cfRule type="expression" dxfId="51" priority="32">
      <formula>C3="SMCFN"</formula>
    </cfRule>
    <cfRule type="expression" dxfId="50" priority="33">
      <formula>C3="Lettere"</formula>
    </cfRule>
  </conditionalFormatting>
  <conditionalFormatting sqref="C4:S12">
    <cfRule type="expression" dxfId="49" priority="34">
      <formula>C4="Potenziam"</formula>
    </cfRule>
    <cfRule type="expression" dxfId="48" priority="35">
      <formula>C4="Arte"</formula>
    </cfRule>
    <cfRule type="expression" dxfId="47" priority="36">
      <formula>C4="E.Fisica"</formula>
    </cfRule>
    <cfRule type="expression" dxfId="46" priority="37">
      <formula>C4="E.Musicale"</formula>
    </cfRule>
    <cfRule type="expression" dxfId="45" priority="38">
      <formula>C4="Religione"</formula>
    </cfRule>
    <cfRule type="expression" dxfId="44" priority="39">
      <formula>C4="Tecnologia"</formula>
    </cfRule>
    <cfRule type="expression" dxfId="43" priority="40">
      <formula>C4="Francese"</formula>
    </cfRule>
    <cfRule type="expression" dxfId="42" priority="41">
      <formula>C4="Inglese"</formula>
    </cfRule>
    <cfRule type="expression" dxfId="41" priority="42">
      <formula>C4="SMCFN"</formula>
    </cfRule>
    <cfRule type="expression" dxfId="40" priority="43">
      <formula>C4="Lettere"</formula>
    </cfRule>
  </conditionalFormatting>
  <conditionalFormatting sqref="B16:S16">
    <cfRule type="expression" dxfId="39" priority="44">
      <formula>B16="Potenziam"</formula>
    </cfRule>
    <cfRule type="expression" dxfId="38" priority="45">
      <formula>B16="Arte"</formula>
    </cfRule>
    <cfRule type="expression" dxfId="37" priority="46">
      <formula>B16="E.Fisica"</formula>
    </cfRule>
    <cfRule type="expression" dxfId="36" priority="47">
      <formula>B16="E.Musicale"</formula>
    </cfRule>
    <cfRule type="expression" dxfId="35" priority="48">
      <formula>B16="Religione"</formula>
    </cfRule>
    <cfRule type="expression" dxfId="34" priority="49">
      <formula>B16="Tecnologia"</formula>
    </cfRule>
    <cfRule type="expression" dxfId="33" priority="50">
      <formula>B16="Francese"</formula>
    </cfRule>
    <cfRule type="expression" dxfId="32" priority="51">
      <formula>B16="Inglese"</formula>
    </cfRule>
    <cfRule type="expression" dxfId="31" priority="52">
      <formula>B16="SMCFN"</formula>
    </cfRule>
    <cfRule type="expression" dxfId="30" priority="53">
      <formula>B16="Lettere"</formula>
    </cfRule>
  </conditionalFormatting>
  <conditionalFormatting sqref="B17:S25">
    <cfRule type="expression" dxfId="29" priority="54">
      <formula>B17="Potenziam"</formula>
    </cfRule>
    <cfRule type="expression" dxfId="28" priority="55">
      <formula>B17="Arte"</formula>
    </cfRule>
    <cfRule type="expression" dxfId="27" priority="56">
      <formula>B17="E.Fisica"</formula>
    </cfRule>
    <cfRule type="expression" dxfId="26" priority="57">
      <formula>B17="E.Musicale"</formula>
    </cfRule>
    <cfRule type="expression" dxfId="25" priority="58">
      <formula>B17="Religione"</formula>
    </cfRule>
    <cfRule type="expression" dxfId="24" priority="59">
      <formula>B17="Tecnologia"</formula>
    </cfRule>
    <cfRule type="expression" dxfId="23" priority="60">
      <formula>B17="Francese"</formula>
    </cfRule>
    <cfRule type="expression" dxfId="22" priority="61">
      <formula>B17="Inglese"</formula>
    </cfRule>
    <cfRule type="expression" dxfId="21" priority="62">
      <formula>B17="SMCFN"</formula>
    </cfRule>
    <cfRule type="expression" dxfId="20" priority="63">
      <formula>B17="Lettere"</formula>
    </cfRule>
  </conditionalFormatting>
  <conditionalFormatting sqref="B29:S29">
    <cfRule type="expression" dxfId="19" priority="64">
      <formula>B29="Potenziam"</formula>
    </cfRule>
    <cfRule type="expression" dxfId="18" priority="65">
      <formula>B29="Arte"</formula>
    </cfRule>
    <cfRule type="expression" dxfId="17" priority="66">
      <formula>B29="E.Fisica"</formula>
    </cfRule>
    <cfRule type="expression" dxfId="16" priority="67">
      <formula>B29="E.Musicale"</formula>
    </cfRule>
    <cfRule type="expression" dxfId="15" priority="68">
      <formula>B29="Religione"</formula>
    </cfRule>
    <cfRule type="expression" dxfId="14" priority="69">
      <formula>B29="Tecnologia"</formula>
    </cfRule>
    <cfRule type="expression" dxfId="13" priority="70">
      <formula>B29="Francese"</formula>
    </cfRule>
    <cfRule type="expression" dxfId="12" priority="71">
      <formula>B29="Inglese"</formula>
    </cfRule>
    <cfRule type="expression" dxfId="11" priority="72">
      <formula>B29="SMCFN"</formula>
    </cfRule>
    <cfRule type="expression" dxfId="10" priority="73">
      <formula>B29="Lettere"</formula>
    </cfRule>
  </conditionalFormatting>
  <conditionalFormatting sqref="B30:S38">
    <cfRule type="expression" dxfId="9" priority="74">
      <formula>B30="Potenziam"</formula>
    </cfRule>
    <cfRule type="expression" dxfId="8" priority="75">
      <formula>B30="Arte"</formula>
    </cfRule>
    <cfRule type="expression" dxfId="7" priority="76">
      <formula>B30="E.Fisica"</formula>
    </cfRule>
    <cfRule type="expression" dxfId="6" priority="77">
      <formula>B30="E.Musicale"</formula>
    </cfRule>
    <cfRule type="expression" dxfId="5" priority="78">
      <formula>B30="Religione"</formula>
    </cfRule>
    <cfRule type="expression" dxfId="4" priority="79">
      <formula>B30="Tecnologia"</formula>
    </cfRule>
    <cfRule type="expression" dxfId="3" priority="80">
      <formula>B30="Francese"</formula>
    </cfRule>
    <cfRule type="expression" dxfId="2" priority="81">
      <formula>B30="Inglese"</formula>
    </cfRule>
    <cfRule type="expression" dxfId="1" priority="82">
      <formula>B30="SMCFN"</formula>
    </cfRule>
    <cfRule type="expression" dxfId="0" priority="83">
      <formula>B30="Lettere"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zoomScale="57" zoomScaleNormal="57" workbookViewId="0">
      <selection activeCell="P18" sqref="P18"/>
    </sheetView>
  </sheetViews>
  <sheetFormatPr defaultColWidth="8.85546875" defaultRowHeight="15" x14ac:dyDescent="0.25"/>
  <cols>
    <col min="3" max="3" width="19.140625" customWidth="1"/>
    <col min="4" max="4" width="14.85546875" customWidth="1"/>
  </cols>
  <sheetData>
    <row r="1" spans="1:1" x14ac:dyDescent="0.25">
      <c r="A1" s="41" t="s">
        <v>70</v>
      </c>
    </row>
    <row r="2" spans="1:1" x14ac:dyDescent="0.25">
      <c r="A2" s="43" t="s">
        <v>4</v>
      </c>
    </row>
    <row r="3" spans="1:1" x14ac:dyDescent="0.25">
      <c r="A3" s="43" t="s">
        <v>2</v>
      </c>
    </row>
    <row r="4" spans="1:1" x14ac:dyDescent="0.25">
      <c r="A4" s="43" t="s">
        <v>10</v>
      </c>
    </row>
    <row r="5" spans="1:1" x14ac:dyDescent="0.25">
      <c r="A5" s="43" t="s">
        <v>11</v>
      </c>
    </row>
    <row r="6" spans="1:1" x14ac:dyDescent="0.25">
      <c r="A6" s="43" t="s">
        <v>3</v>
      </c>
    </row>
    <row r="7" spans="1:1" x14ac:dyDescent="0.25">
      <c r="A7" s="43" t="s">
        <v>12</v>
      </c>
    </row>
    <row r="8" spans="1:1" x14ac:dyDescent="0.25">
      <c r="A8" s="43" t="s">
        <v>9</v>
      </c>
    </row>
    <row r="9" spans="1:1" x14ac:dyDescent="0.25">
      <c r="A9" s="43" t="s">
        <v>1</v>
      </c>
    </row>
    <row r="10" spans="1:1" x14ac:dyDescent="0.25">
      <c r="A10" s="43" t="s">
        <v>71</v>
      </c>
    </row>
    <row r="11" spans="1:1" x14ac:dyDescent="0.25">
      <c r="A11" s="43" t="s">
        <v>72</v>
      </c>
    </row>
    <row r="12" spans="1:1" x14ac:dyDescent="0.25">
      <c r="A12" s="43"/>
    </row>
    <row r="13" spans="1:1" x14ac:dyDescent="0.25">
      <c r="A13" s="43"/>
    </row>
    <row r="14" spans="1:1" x14ac:dyDescent="0.25">
      <c r="A14" s="43"/>
    </row>
    <row r="15" spans="1:1" x14ac:dyDescent="0.25">
      <c r="A15" s="43"/>
    </row>
    <row r="16" spans="1:1" x14ac:dyDescent="0.25">
      <c r="A16" s="43"/>
    </row>
    <row r="17" spans="1:1" x14ac:dyDescent="0.25">
      <c r="A17" s="43"/>
    </row>
    <row r="18" spans="1:1" x14ac:dyDescent="0.25">
      <c r="A18" s="43"/>
    </row>
    <row r="19" spans="1:1" x14ac:dyDescent="0.25">
      <c r="A19" s="43"/>
    </row>
    <row r="20" spans="1:1" x14ac:dyDescent="0.25">
      <c r="A20" s="43"/>
    </row>
    <row r="21" spans="1:1" x14ac:dyDescent="0.25">
      <c r="A21" s="43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compilare orario CAMPORA</vt:lpstr>
      <vt:lpstr>ORARIOXCLASSI</vt:lpstr>
      <vt:lpstr>Foglio2</vt:lpstr>
      <vt:lpstr>'compilare orario CAMPORA'!Area_stampa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segreteria2</cp:lastModifiedBy>
  <cp:revision>128</cp:revision>
  <cp:lastPrinted>2023-09-28T09:58:58Z</cp:lastPrinted>
  <dcterms:created xsi:type="dcterms:W3CDTF">2021-06-30T12:00:42Z</dcterms:created>
  <dcterms:modified xsi:type="dcterms:W3CDTF">2023-09-28T10:04:39Z</dcterms:modified>
  <dc:language>it-IT</dc:language>
</cp:coreProperties>
</file>